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K:\00000 PLAN NACIONAL DE ESTADISTICA JUDICIAL\17002E Actividad Tribunal Constitucional\Series TC 2009-2023\"/>
    </mc:Choice>
  </mc:AlternateContent>
  <xr:revisionPtr revIDLastSave="0" documentId="13_ncr:1_{AFC10811-D9BE-4C5B-82F6-8EF68744508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icio" sheetId="1" r:id="rId1"/>
    <sheet name="Origen Recursos de  Amparo" sheetId="2" r:id="rId2"/>
    <sheet name="Recursos de Amparo Interpuestos" sheetId="3" r:id="rId3"/>
    <sheet name="Resoluciones Jud. Anuladas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31" i="3" l="1"/>
  <c r="S20" i="4"/>
  <c r="E31" i="3"/>
  <c r="F31" i="3"/>
  <c r="G31" i="3"/>
  <c r="H31" i="3"/>
  <c r="I31" i="3"/>
  <c r="J31" i="3"/>
  <c r="K31" i="3"/>
  <c r="L31" i="3"/>
  <c r="M31" i="3"/>
  <c r="N31" i="3"/>
  <c r="O31" i="3"/>
  <c r="P31" i="3"/>
  <c r="Q31" i="3"/>
  <c r="R31" i="3"/>
  <c r="S31" i="3"/>
  <c r="E20" i="3"/>
  <c r="F20" i="3"/>
  <c r="G20" i="3"/>
  <c r="H20" i="3"/>
  <c r="I20" i="3"/>
  <c r="J20" i="3"/>
  <c r="K20" i="3"/>
  <c r="L20" i="3"/>
  <c r="M20" i="3"/>
  <c r="N20" i="3"/>
  <c r="O20" i="3"/>
  <c r="P20" i="3"/>
  <c r="Q20" i="3"/>
  <c r="R20" i="3"/>
  <c r="S20" i="3"/>
  <c r="D20" i="3"/>
  <c r="E42" i="3"/>
  <c r="E49" i="3" s="1"/>
  <c r="F42" i="3"/>
  <c r="F49" i="3" s="1"/>
  <c r="G42" i="3"/>
  <c r="G49" i="3" s="1"/>
  <c r="H42" i="3"/>
  <c r="H49" i="3" s="1"/>
  <c r="I42" i="3"/>
  <c r="I49" i="3" s="1"/>
  <c r="J42" i="3"/>
  <c r="J49" i="3" s="1"/>
  <c r="K42" i="3"/>
  <c r="K49" i="3" s="1"/>
  <c r="L42" i="3"/>
  <c r="L49" i="3" s="1"/>
  <c r="M42" i="3"/>
  <c r="M49" i="3" s="1"/>
  <c r="N42" i="3"/>
  <c r="N49" i="3" s="1"/>
  <c r="O42" i="3"/>
  <c r="O49" i="3" s="1"/>
  <c r="P42" i="3"/>
  <c r="P49" i="3" s="1"/>
  <c r="Q42" i="3"/>
  <c r="Q49" i="3" s="1"/>
  <c r="R42" i="3"/>
  <c r="R49" i="3" s="1"/>
  <c r="S42" i="3"/>
  <c r="S49" i="3" s="1"/>
  <c r="D42" i="3"/>
  <c r="D49" i="3" s="1"/>
  <c r="E19" i="2"/>
  <c r="E30" i="2" s="1"/>
  <c r="F19" i="2"/>
  <c r="F30" i="2" s="1"/>
  <c r="G19" i="2"/>
  <c r="G30" i="2" s="1"/>
  <c r="H19" i="2"/>
  <c r="H30" i="2" s="1"/>
  <c r="I19" i="2"/>
  <c r="I30" i="2" s="1"/>
  <c r="J19" i="2"/>
  <c r="J30" i="2" s="1"/>
  <c r="K19" i="2"/>
  <c r="K30" i="2" s="1"/>
  <c r="L19" i="2"/>
  <c r="L30" i="2" s="1"/>
  <c r="M19" i="2"/>
  <c r="M30" i="2" s="1"/>
  <c r="N19" i="2"/>
  <c r="N30" i="2" s="1"/>
  <c r="O19" i="2"/>
  <c r="O30" i="2" s="1"/>
  <c r="P19" i="2"/>
  <c r="P30" i="2" s="1"/>
  <c r="Q19" i="2"/>
  <c r="Q30" i="2" s="1"/>
  <c r="R19" i="2"/>
  <c r="R30" i="2" s="1"/>
  <c r="S19" i="2"/>
  <c r="S30" i="2" s="1"/>
  <c r="D19" i="2"/>
  <c r="D30" i="2" s="1"/>
  <c r="R20" i="4"/>
  <c r="AI20" i="4"/>
  <c r="AG20" i="4"/>
  <c r="Q20" i="4"/>
  <c r="P20" i="4"/>
  <c r="AE20" i="4" l="1"/>
  <c r="O20" i="4"/>
  <c r="E20" i="4" l="1"/>
  <c r="F20" i="4"/>
  <c r="G20" i="4"/>
  <c r="H20" i="4"/>
  <c r="I20" i="4"/>
  <c r="J20" i="4"/>
  <c r="K20" i="4"/>
  <c r="L20" i="4"/>
  <c r="M20" i="4"/>
  <c r="N20" i="4"/>
  <c r="T20" i="4"/>
  <c r="U20" i="4"/>
  <c r="V20" i="4"/>
  <c r="W20" i="4"/>
  <c r="X20" i="4"/>
  <c r="Y20" i="4"/>
  <c r="Z20" i="4"/>
  <c r="AA20" i="4"/>
  <c r="AB20" i="4"/>
  <c r="AC20" i="4"/>
  <c r="AD20" i="4"/>
  <c r="D20" i="4"/>
</calcChain>
</file>

<file path=xl/sharedStrings.xml><?xml version="1.0" encoding="utf-8"?>
<sst xmlns="http://schemas.openxmlformats.org/spreadsheetml/2006/main" count="86" uniqueCount="41">
  <si>
    <t>Origen de los Recursos de Amparo Ingresados</t>
  </si>
  <si>
    <t>Recursos de amparo interpuestos según el organo que dictó la última resolución</t>
  </si>
  <si>
    <t xml:space="preserve">Resoluciones judiciales anuladas </t>
  </si>
  <si>
    <t>Procedencia parlamentaria (Ar.42 LOTC)</t>
  </si>
  <si>
    <t>Procedencia Jurisdiccional</t>
  </si>
  <si>
    <t xml:space="preserve"> -</t>
  </si>
  <si>
    <t>Electoral</t>
  </si>
  <si>
    <t>Otros</t>
  </si>
  <si>
    <t>Total</t>
  </si>
  <si>
    <t>-</t>
  </si>
  <si>
    <t>Recursos de amparo interpuestos según el órgano que dictó la última resolución</t>
  </si>
  <si>
    <t>Tribunal Supremo</t>
  </si>
  <si>
    <t>Audiencia Nacional</t>
  </si>
  <si>
    <t>Tribunal Militar Central</t>
  </si>
  <si>
    <t>Tribunales Superiores de Justicia</t>
  </si>
  <si>
    <t>Tribunales Militares Territoriales</t>
  </si>
  <si>
    <t>Audiencias Provinciales</t>
  </si>
  <si>
    <t>Juzgados</t>
  </si>
  <si>
    <t>Recursos de amparo interpuestos según la intancia que dictó la última resolución</t>
  </si>
  <si>
    <t>En casación o revisión (TSJ)</t>
  </si>
  <si>
    <t>Otros Órganos Jurisdiccionales</t>
  </si>
  <si>
    <t>Sentencias</t>
  </si>
  <si>
    <t>Audiencias provinciales</t>
  </si>
  <si>
    <t>Otras Resoluciones</t>
  </si>
  <si>
    <r>
      <t>2014</t>
    </r>
    <r>
      <rPr>
        <b/>
        <vertAlign val="superscript"/>
        <sz val="11"/>
        <color theme="0"/>
        <rFont val="Verdana"/>
        <family val="2"/>
      </rPr>
      <t>(*)</t>
    </r>
  </si>
  <si>
    <t xml:space="preserve">* En la Memoria del Tribunal Constitucional los datos no  aparecen correctamente  desglosados. </t>
  </si>
  <si>
    <t xml:space="preserve"> </t>
  </si>
  <si>
    <t xml:space="preserve">  En segunda instancia o suplicación</t>
  </si>
  <si>
    <t xml:space="preserve">  Civil</t>
  </si>
  <si>
    <t xml:space="preserve">  Penal</t>
  </si>
  <si>
    <t xml:space="preserve">  Penitenciario</t>
  </si>
  <si>
    <t xml:space="preserve">  Contencioso Administrativo</t>
  </si>
  <si>
    <t xml:space="preserve">  Social</t>
  </si>
  <si>
    <t xml:space="preserve">  Militar</t>
  </si>
  <si>
    <t>Fuente: Memoria anual del Tribunal Constitucional</t>
  </si>
  <si>
    <t>(*) Se cifran por separado sentencias y otras resoluciones (autos o providencias), y se indican sólo los órganos judiciales autores de las resoluciones anuladas por fallos del Tribunal Constitucional, al margen de cuántas resoluciones sean anuladas en cada fallo; si un fallo constitucional anula una o varias sentencias y, al mismo tiempo, otras resoluciones del mismo órgano judicial, sólo se registra la anulación de la sentencia.</t>
  </si>
  <si>
    <t xml:space="preserve">  En primera o  única instancia</t>
  </si>
  <si>
    <t>Órganos Jurisdiccionales</t>
  </si>
  <si>
    <t>Órganos no judiciales / No consta</t>
  </si>
  <si>
    <t>Años</t>
  </si>
  <si>
    <t>Año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</si>
</sst>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b/>
      <sz val="12"/>
      <color theme="4" tint="-0.499984740745262"/>
      <name val="Verdana"/>
      <family val="2"/>
    </font>
    <font>
      <b/>
      <sz val="10"/>
      <color theme="4" tint="-0.249977111117893"/>
      <name val="Verdana"/>
      <family val="2"/>
    </font>
    <font>
      <sz val="10"/>
      <color theme="1"/>
      <name val="Verdana"/>
      <family val="2"/>
    </font>
    <font>
      <b/>
      <sz val="11"/>
      <color theme="0"/>
      <name val="Verdana"/>
      <family val="2"/>
    </font>
    <font>
      <b/>
      <vertAlign val="superscript"/>
      <sz val="11"/>
      <color theme="0"/>
      <name val="Verdana"/>
      <family val="2"/>
    </font>
    <font>
      <b/>
      <sz val="11"/>
      <color theme="3"/>
      <name val="Verdana"/>
      <family val="2"/>
    </font>
    <font>
      <b/>
      <sz val="9"/>
      <color theme="3"/>
      <name val="Verdana"/>
      <family val="2"/>
    </font>
    <font>
      <b/>
      <sz val="11"/>
      <color theme="4" tint="-0.499984740745262"/>
      <name val="Verdana"/>
      <family val="2"/>
    </font>
    <font>
      <b/>
      <sz val="11"/>
      <color theme="4"/>
      <name val="Verdana"/>
      <family val="2"/>
    </font>
    <font>
      <b/>
      <sz val="12"/>
      <color theme="4"/>
      <name val="Verdana"/>
      <family val="2"/>
    </font>
    <font>
      <u/>
      <sz val="11"/>
      <color theme="10"/>
      <name val="Calibri"/>
      <family val="2"/>
      <scheme val="minor"/>
    </font>
    <font>
      <b/>
      <sz val="10"/>
      <color theme="4" tint="-0.499984740745262"/>
      <name val="Verdana"/>
      <family val="2"/>
    </font>
    <font>
      <b/>
      <sz val="10"/>
      <color theme="0"/>
      <name val="Verdana"/>
      <family val="2"/>
    </font>
    <font>
      <b/>
      <sz val="12"/>
      <color theme="0"/>
      <name val="Verdana"/>
      <family val="2"/>
    </font>
    <font>
      <sz val="11"/>
      <color theme="3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thin">
        <color theme="0"/>
      </left>
      <right style="thin">
        <color theme="0"/>
      </right>
      <top style="medium">
        <color theme="4" tint="0.79998168889431442"/>
      </top>
      <bottom style="medium">
        <color theme="4" tint="0.79998168889431442"/>
      </bottom>
      <diagonal/>
    </border>
    <border>
      <left/>
      <right/>
      <top style="medium">
        <color theme="4"/>
      </top>
      <bottom style="medium">
        <color theme="4"/>
      </bottom>
      <diagonal/>
    </border>
    <border>
      <left/>
      <right/>
      <top style="medium">
        <color theme="4" tint="0.59996337778862885"/>
      </top>
      <bottom style="medium">
        <color theme="4" tint="0.59996337778862885"/>
      </bottom>
      <diagonal/>
    </border>
    <border>
      <left style="thin">
        <color theme="0"/>
      </left>
      <right/>
      <top style="medium">
        <color theme="4" tint="0.79998168889431442"/>
      </top>
      <bottom style="medium">
        <color theme="4" tint="0.7999816888943144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medium">
        <color theme="4"/>
      </top>
      <bottom style="medium">
        <color theme="4"/>
      </bottom>
      <diagonal/>
    </border>
    <border>
      <left style="medium">
        <color theme="0"/>
      </left>
      <right/>
      <top style="medium">
        <color theme="4" tint="0.59996337778862885"/>
      </top>
      <bottom style="medium">
        <color theme="4" tint="0.59996337778862885"/>
      </bottom>
      <diagonal/>
    </border>
    <border>
      <left/>
      <right style="thin">
        <color theme="0"/>
      </right>
      <top style="medium">
        <color theme="4" tint="0.79998168889431442"/>
      </top>
      <bottom style="medium">
        <color theme="4" tint="0.79998168889431442"/>
      </bottom>
      <diagonal/>
    </border>
    <border>
      <left/>
      <right style="thin">
        <color theme="4" tint="0.79998168889431442"/>
      </right>
      <top style="medium">
        <color theme="4"/>
      </top>
      <bottom style="medium">
        <color theme="4"/>
      </bottom>
      <diagonal/>
    </border>
    <border>
      <left style="thin">
        <color theme="0"/>
      </left>
      <right style="thin">
        <color theme="4"/>
      </right>
      <top style="thin">
        <color theme="0"/>
      </top>
      <bottom style="thin">
        <color theme="0"/>
      </bottom>
      <diagonal/>
    </border>
    <border>
      <left style="thin">
        <color theme="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theme="0"/>
      </left>
      <right/>
      <top style="medium">
        <color theme="4"/>
      </top>
      <bottom style="medium">
        <color theme="4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4"/>
      </left>
      <right/>
      <top style="thin">
        <color theme="4"/>
      </top>
      <bottom style="thin">
        <color theme="0"/>
      </bottom>
      <diagonal/>
    </border>
    <border>
      <left/>
      <right/>
      <top style="thin">
        <color theme="4"/>
      </top>
      <bottom style="thin">
        <color theme="0"/>
      </bottom>
      <diagonal/>
    </border>
    <border>
      <left/>
      <right style="thin">
        <color theme="4"/>
      </right>
      <top style="thin">
        <color theme="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3" tint="0.79998168889431442"/>
      </bottom>
      <diagonal/>
    </border>
    <border>
      <left style="thin">
        <color theme="0"/>
      </left>
      <right/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 style="thin">
        <color theme="0"/>
      </right>
      <top style="thin">
        <color theme="4"/>
      </top>
      <bottom style="thin">
        <color theme="4"/>
      </bottom>
      <diagonal/>
    </border>
    <border>
      <left style="thin">
        <color theme="0"/>
      </left>
      <right/>
      <top style="thin">
        <color theme="3"/>
      </top>
      <bottom style="thin">
        <color theme="3"/>
      </bottom>
      <diagonal/>
    </border>
    <border>
      <left/>
      <right/>
      <top style="thin">
        <color theme="3"/>
      </top>
      <bottom style="thin">
        <color theme="3"/>
      </bottom>
      <diagonal/>
    </border>
    <border>
      <left/>
      <right style="thin">
        <color theme="0"/>
      </right>
      <top style="thin">
        <color theme="3"/>
      </top>
      <bottom style="thin">
        <color theme="3"/>
      </bottom>
      <diagonal/>
    </border>
    <border>
      <left/>
      <right style="thin">
        <color theme="0"/>
      </right>
      <top/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 style="medium">
        <color theme="4" tint="0.79998168889431442"/>
      </bottom>
      <diagonal/>
    </border>
    <border>
      <left style="thin">
        <color theme="0"/>
      </left>
      <right style="thin">
        <color theme="0"/>
      </right>
      <top/>
      <bottom style="medium">
        <color theme="4" tint="0.79998168889431442"/>
      </bottom>
      <diagonal/>
    </border>
    <border>
      <left style="thin">
        <color theme="0"/>
      </left>
      <right/>
      <top/>
      <bottom style="medium">
        <color theme="4" tint="0.79998168889431442"/>
      </bottom>
      <diagonal/>
    </border>
    <border>
      <left style="thin">
        <color theme="0"/>
      </left>
      <right style="thin">
        <color theme="4"/>
      </right>
      <top style="medium">
        <color theme="4" tint="0.79998168889431442"/>
      </top>
      <bottom style="medium">
        <color theme="4" tint="0.79998168889431442"/>
      </bottom>
      <diagonal/>
    </border>
    <border>
      <left style="thin">
        <color theme="4"/>
      </left>
      <right style="thin">
        <color theme="0"/>
      </right>
      <top style="medium">
        <color theme="4" tint="0.79998168889431442"/>
      </top>
      <bottom style="medium">
        <color theme="4" tint="0.79998168889431442"/>
      </bottom>
      <diagonal/>
    </border>
    <border>
      <left style="thin">
        <color theme="4"/>
      </left>
      <right style="thin">
        <color theme="0"/>
      </right>
      <top style="medium">
        <color theme="4" tint="0.79998168889431442"/>
      </top>
      <bottom style="medium">
        <color theme="4" tint="0.59996337778862885"/>
      </bottom>
      <diagonal/>
    </border>
    <border>
      <left style="thin">
        <color theme="0"/>
      </left>
      <right style="thin">
        <color theme="4"/>
      </right>
      <top style="medium">
        <color theme="4" tint="0.79998168889431442"/>
      </top>
      <bottom style="medium">
        <color theme="4" tint="0.59996337778862885"/>
      </bottom>
      <diagonal/>
    </border>
    <border>
      <left style="thin">
        <color theme="0"/>
      </left>
      <right style="thin">
        <color theme="4"/>
      </right>
      <top style="thin">
        <color theme="0"/>
      </top>
      <bottom style="medium">
        <color theme="4" tint="0.79998168889431442"/>
      </bottom>
      <diagonal/>
    </border>
  </borders>
  <cellStyleXfs count="3">
    <xf numFmtId="0" fontId="0" fillId="0" borderId="0"/>
    <xf numFmtId="0" fontId="11" fillId="0" borderId="0" applyNumberFormat="0" applyFill="0" applyBorder="0" applyAlignment="0" applyProtection="0"/>
    <xf numFmtId="9" fontId="16" fillId="0" borderId="0" applyFont="0" applyFill="0" applyBorder="0" applyAlignment="0" applyProtection="0"/>
  </cellStyleXfs>
  <cellXfs count="85">
    <xf numFmtId="0" fontId="0" fillId="0" borderId="0" xfId="0"/>
    <xf numFmtId="0" fontId="4" fillId="3" borderId="3" xfId="0" applyFont="1" applyFill="1" applyBorder="1" applyAlignment="1" applyProtection="1">
      <alignment horizontal="left" vertical="center" wrapText="1"/>
      <protection locked="0"/>
    </xf>
    <xf numFmtId="0" fontId="4" fillId="3" borderId="3" xfId="0" applyFont="1" applyFill="1" applyBorder="1" applyAlignment="1" applyProtection="1">
      <alignment horizontal="right" vertical="center" wrapText="1"/>
      <protection locked="0"/>
    </xf>
    <xf numFmtId="0" fontId="0" fillId="0" borderId="5" xfId="0" applyBorder="1"/>
    <xf numFmtId="0" fontId="4" fillId="3" borderId="5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right" vertical="center"/>
    </xf>
    <xf numFmtId="0" fontId="2" fillId="4" borderId="5" xfId="0" applyFont="1" applyFill="1" applyBorder="1" applyAlignment="1">
      <alignment horizontal="left" vertical="center" wrapText="1"/>
    </xf>
    <xf numFmtId="0" fontId="7" fillId="0" borderId="5" xfId="0" applyFont="1" applyBorder="1"/>
    <xf numFmtId="0" fontId="6" fillId="0" borderId="5" xfId="0" applyFont="1" applyBorder="1"/>
    <xf numFmtId="0" fontId="2" fillId="4" borderId="7" xfId="0" applyFont="1" applyFill="1" applyBorder="1" applyAlignment="1">
      <alignment horizontal="left" vertical="center" wrapText="1"/>
    </xf>
    <xf numFmtId="0" fontId="0" fillId="0" borderId="5" xfId="0" applyBorder="1" applyAlignment="1">
      <alignment horizontal="left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6" xfId="0" applyBorder="1"/>
    <xf numFmtId="0" fontId="7" fillId="0" borderId="5" xfId="0" applyFont="1" applyBorder="1" applyAlignment="1">
      <alignment vertical="distributed" wrapText="1"/>
    </xf>
    <xf numFmtId="0" fontId="4" fillId="3" borderId="12" xfId="0" applyFont="1" applyFill="1" applyBorder="1" applyAlignment="1" applyProtection="1">
      <alignment horizontal="right" vertical="center" wrapText="1"/>
      <protection locked="0"/>
    </xf>
    <xf numFmtId="0" fontId="4" fillId="3" borderId="8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horizontal="left" vertical="center" wrapText="1"/>
    </xf>
    <xf numFmtId="0" fontId="14" fillId="3" borderId="3" xfId="0" applyFont="1" applyFill="1" applyBorder="1" applyAlignment="1" applyProtection="1">
      <alignment horizontal="left" vertical="center" wrapText="1"/>
      <protection locked="0"/>
    </xf>
    <xf numFmtId="0" fontId="0" fillId="0" borderId="15" xfId="0" applyBorder="1"/>
    <xf numFmtId="0" fontId="4" fillId="3" borderId="6" xfId="0" applyFont="1" applyFill="1" applyBorder="1" applyAlignment="1">
      <alignment horizontal="center" vertical="center" wrapText="1"/>
    </xf>
    <xf numFmtId="0" fontId="0" fillId="0" borderId="16" xfId="0" applyBorder="1"/>
    <xf numFmtId="0" fontId="15" fillId="0" borderId="5" xfId="0" applyFont="1" applyBorder="1"/>
    <xf numFmtId="3" fontId="3" fillId="0" borderId="1" xfId="0" applyNumberFormat="1" applyFont="1" applyBorder="1" applyAlignment="1">
      <alignment horizontal="right" vertical="center"/>
    </xf>
    <xf numFmtId="3" fontId="3" fillId="0" borderId="4" xfId="0" applyNumberFormat="1" applyFont="1" applyBorder="1" applyAlignment="1">
      <alignment horizontal="right" vertical="center"/>
    </xf>
    <xf numFmtId="3" fontId="3" fillId="0" borderId="5" xfId="0" applyNumberFormat="1" applyFont="1" applyBorder="1" applyAlignment="1">
      <alignment horizontal="right" vertical="center"/>
    </xf>
    <xf numFmtId="3" fontId="3" fillId="0" borderId="6" xfId="0" applyNumberFormat="1" applyFont="1" applyBorder="1"/>
    <xf numFmtId="3" fontId="13" fillId="3" borderId="3" xfId="0" applyNumberFormat="1" applyFont="1" applyFill="1" applyBorder="1" applyAlignment="1" applyProtection="1">
      <alignment horizontal="right" vertical="center" wrapText="1"/>
      <protection locked="0"/>
    </xf>
    <xf numFmtId="3" fontId="4" fillId="3" borderId="3" xfId="0" applyNumberFormat="1" applyFont="1" applyFill="1" applyBorder="1" applyAlignment="1" applyProtection="1">
      <alignment horizontal="right" vertical="center" wrapText="1"/>
      <protection locked="0"/>
    </xf>
    <xf numFmtId="3" fontId="3" fillId="0" borderId="7" xfId="0" applyNumberFormat="1" applyFont="1" applyBorder="1" applyAlignment="1">
      <alignment horizontal="right" vertical="center"/>
    </xf>
    <xf numFmtId="3" fontId="3" fillId="0" borderId="6" xfId="0" applyNumberFormat="1" applyFont="1" applyBorder="1" applyAlignment="1">
      <alignment horizontal="right" vertical="center"/>
    </xf>
    <xf numFmtId="3" fontId="14" fillId="3" borderId="3" xfId="0" applyNumberFormat="1" applyFont="1" applyFill="1" applyBorder="1" applyAlignment="1" applyProtection="1">
      <alignment horizontal="right" vertical="center" wrapText="1"/>
      <protection locked="0"/>
    </xf>
    <xf numFmtId="0" fontId="2" fillId="4" borderId="22" xfId="0" applyFont="1" applyFill="1" applyBorder="1" applyAlignment="1">
      <alignment horizontal="left" vertical="center" wrapText="1"/>
    </xf>
    <xf numFmtId="3" fontId="3" fillId="0" borderId="22" xfId="0" applyNumberFormat="1" applyFont="1" applyBorder="1" applyAlignment="1">
      <alignment horizontal="right" vertical="center"/>
    </xf>
    <xf numFmtId="3" fontId="0" fillId="0" borderId="5" xfId="0" applyNumberFormat="1" applyBorder="1"/>
    <xf numFmtId="3" fontId="3" fillId="0" borderId="10" xfId="0" applyNumberFormat="1" applyFont="1" applyBorder="1" applyAlignment="1">
      <alignment horizontal="right" vertical="center"/>
    </xf>
    <xf numFmtId="0" fontId="2" fillId="4" borderId="23" xfId="0" applyFont="1" applyFill="1" applyBorder="1" applyAlignment="1">
      <alignment horizontal="left" vertical="center" wrapText="1"/>
    </xf>
    <xf numFmtId="3" fontId="3" fillId="0" borderId="23" xfId="0" applyNumberFormat="1" applyFont="1" applyBorder="1" applyAlignment="1">
      <alignment horizontal="right" vertical="center"/>
    </xf>
    <xf numFmtId="0" fontId="0" fillId="0" borderId="22" xfId="0" applyBorder="1"/>
    <xf numFmtId="0" fontId="1" fillId="2" borderId="24" xfId="0" applyFont="1" applyFill="1" applyBorder="1" applyAlignment="1" applyProtection="1">
      <alignment vertical="center" wrapText="1"/>
      <protection locked="0"/>
    </xf>
    <xf numFmtId="3" fontId="12" fillId="2" borderId="25" xfId="0" applyNumberFormat="1" applyFont="1" applyFill="1" applyBorder="1" applyAlignment="1" applyProtection="1">
      <alignment vertical="center" wrapText="1"/>
      <protection locked="0"/>
    </xf>
    <xf numFmtId="3" fontId="12" fillId="2" borderId="26" xfId="0" applyNumberFormat="1" applyFont="1" applyFill="1" applyBorder="1" applyAlignment="1" applyProtection="1">
      <alignment vertical="center" wrapText="1"/>
      <protection locked="0"/>
    </xf>
    <xf numFmtId="3" fontId="12" fillId="2" borderId="25" xfId="0" applyNumberFormat="1" applyFont="1" applyFill="1" applyBorder="1" applyAlignment="1" applyProtection="1">
      <alignment horizontal="right" vertical="center" wrapText="1"/>
      <protection locked="0"/>
    </xf>
    <xf numFmtId="3" fontId="12" fillId="2" borderId="26" xfId="0" applyNumberFormat="1" applyFont="1" applyFill="1" applyBorder="1" applyAlignment="1" applyProtection="1">
      <alignment horizontal="right" vertical="center" wrapText="1"/>
      <protection locked="0"/>
    </xf>
    <xf numFmtId="0" fontId="1" fillId="2" borderId="27" xfId="0" applyFont="1" applyFill="1" applyBorder="1" applyAlignment="1" applyProtection="1">
      <alignment vertical="center" wrapText="1"/>
      <protection locked="0"/>
    </xf>
    <xf numFmtId="0" fontId="3" fillId="0" borderId="22" xfId="0" applyFont="1" applyBorder="1" applyAlignment="1">
      <alignment horizontal="right" vertical="center"/>
    </xf>
    <xf numFmtId="0" fontId="4" fillId="3" borderId="10" xfId="0" applyFont="1" applyFill="1" applyBorder="1" applyAlignment="1">
      <alignment horizontal="center" vertical="center" wrapText="1"/>
    </xf>
    <xf numFmtId="0" fontId="12" fillId="2" borderId="28" xfId="0" applyFont="1" applyFill="1" applyBorder="1" applyAlignment="1" applyProtection="1">
      <alignment vertical="center" wrapText="1"/>
      <protection locked="0"/>
    </xf>
    <xf numFmtId="0" fontId="12" fillId="2" borderId="29" xfId="0" applyFont="1" applyFill="1" applyBorder="1" applyAlignment="1" applyProtection="1">
      <alignment vertical="center" wrapText="1"/>
      <protection locked="0"/>
    </xf>
    <xf numFmtId="0" fontId="2" fillId="4" borderId="10" xfId="0" applyFont="1" applyFill="1" applyBorder="1" applyAlignment="1">
      <alignment horizontal="left" vertical="center" wrapText="1"/>
    </xf>
    <xf numFmtId="3" fontId="3" fillId="0" borderId="10" xfId="0" applyNumberFormat="1" applyFont="1" applyBorder="1"/>
    <xf numFmtId="0" fontId="2" fillId="4" borderId="10" xfId="0" applyFont="1" applyFill="1" applyBorder="1" applyAlignment="1">
      <alignment horizontal="left" vertical="center" wrapText="1" indent="1"/>
    </xf>
    <xf numFmtId="0" fontId="2" fillId="4" borderId="23" xfId="0" applyFont="1" applyFill="1" applyBorder="1" applyAlignment="1">
      <alignment horizontal="left" vertical="center" wrapText="1" indent="1"/>
    </xf>
    <xf numFmtId="3" fontId="3" fillId="0" borderId="23" xfId="0" applyNumberFormat="1" applyFont="1" applyBorder="1"/>
    <xf numFmtId="0" fontId="8" fillId="2" borderId="27" xfId="0" applyFont="1" applyFill="1" applyBorder="1" applyAlignment="1" applyProtection="1">
      <alignment vertical="center" wrapText="1"/>
      <protection locked="0"/>
    </xf>
    <xf numFmtId="3" fontId="12" fillId="2" borderId="28" xfId="0" applyNumberFormat="1" applyFont="1" applyFill="1" applyBorder="1" applyAlignment="1" applyProtection="1">
      <alignment vertical="center" wrapText="1"/>
      <protection locked="0"/>
    </xf>
    <xf numFmtId="3" fontId="12" fillId="2" borderId="29" xfId="0" applyNumberFormat="1" applyFont="1" applyFill="1" applyBorder="1" applyAlignment="1" applyProtection="1">
      <alignment vertical="center" wrapText="1"/>
      <protection locked="0"/>
    </xf>
    <xf numFmtId="3" fontId="3" fillId="0" borderId="22" xfId="0" applyNumberFormat="1" applyFont="1" applyBorder="1"/>
    <xf numFmtId="0" fontId="8" fillId="4" borderId="18" xfId="0" applyFont="1" applyFill="1" applyBorder="1" applyAlignment="1" applyProtection="1">
      <alignment vertical="center" wrapText="1"/>
      <protection locked="0"/>
    </xf>
    <xf numFmtId="0" fontId="8" fillId="4" borderId="31" xfId="0" applyFont="1" applyFill="1" applyBorder="1" applyAlignment="1" applyProtection="1">
      <alignment vertical="center" wrapText="1"/>
      <protection locked="0"/>
    </xf>
    <xf numFmtId="0" fontId="12" fillId="4" borderId="31" xfId="0" applyFont="1" applyFill="1" applyBorder="1" applyAlignment="1" applyProtection="1">
      <alignment vertical="center" wrapText="1"/>
      <protection locked="0"/>
    </xf>
    <xf numFmtId="0" fontId="8" fillId="4" borderId="32" xfId="0" applyFont="1" applyFill="1" applyBorder="1" applyAlignment="1" applyProtection="1">
      <alignment vertical="center" wrapText="1"/>
      <protection locked="0"/>
    </xf>
    <xf numFmtId="0" fontId="2" fillId="4" borderId="34" xfId="0" applyFont="1" applyFill="1" applyBorder="1" applyAlignment="1">
      <alignment horizontal="left" vertical="center" wrapText="1"/>
    </xf>
    <xf numFmtId="3" fontId="3" fillId="0" borderId="35" xfId="0" applyNumberFormat="1" applyFont="1" applyBorder="1" applyAlignment="1">
      <alignment horizontal="right" vertical="center"/>
    </xf>
    <xf numFmtId="3" fontId="3" fillId="0" borderId="36" xfId="0" applyNumberFormat="1" applyFont="1" applyBorder="1" applyAlignment="1">
      <alignment horizontal="right" vertical="center"/>
    </xf>
    <xf numFmtId="0" fontId="1" fillId="4" borderId="33" xfId="0" applyFont="1" applyFill="1" applyBorder="1" applyAlignment="1" applyProtection="1">
      <alignment vertical="center" wrapText="1"/>
      <protection locked="0"/>
    </xf>
    <xf numFmtId="0" fontId="12" fillId="4" borderId="0" xfId="0" applyFont="1" applyFill="1" applyAlignment="1" applyProtection="1">
      <alignment vertical="center" wrapText="1"/>
      <protection locked="0"/>
    </xf>
    <xf numFmtId="0" fontId="12" fillId="4" borderId="30" xfId="0" applyFont="1" applyFill="1" applyBorder="1" applyAlignment="1" applyProtection="1">
      <alignment vertical="center" wrapText="1"/>
      <protection locked="0"/>
    </xf>
    <xf numFmtId="3" fontId="3" fillId="0" borderId="13" xfId="0" applyNumberFormat="1" applyFont="1" applyBorder="1" applyAlignment="1">
      <alignment horizontal="right" vertical="center"/>
    </xf>
    <xf numFmtId="3" fontId="3" fillId="0" borderId="37" xfId="0" applyNumberFormat="1" applyFont="1" applyBorder="1" applyAlignment="1">
      <alignment horizontal="right" vertical="center"/>
    </xf>
    <xf numFmtId="3" fontId="3" fillId="0" borderId="38" xfId="0" applyNumberFormat="1" applyFont="1" applyBorder="1" applyAlignment="1">
      <alignment horizontal="right" vertical="center"/>
    </xf>
    <xf numFmtId="3" fontId="3" fillId="0" borderId="39" xfId="0" applyNumberFormat="1" applyFont="1" applyBorder="1" applyAlignment="1">
      <alignment horizontal="right" vertical="center"/>
    </xf>
    <xf numFmtId="3" fontId="3" fillId="0" borderId="40" xfId="0" applyNumberFormat="1" applyFont="1" applyBorder="1" applyAlignment="1">
      <alignment horizontal="right" vertical="center"/>
    </xf>
    <xf numFmtId="0" fontId="4" fillId="3" borderId="41" xfId="0" applyFont="1" applyFill="1" applyBorder="1" applyAlignment="1">
      <alignment horizontal="center" vertical="center" wrapText="1"/>
    </xf>
    <xf numFmtId="9" fontId="7" fillId="0" borderId="5" xfId="2" applyFont="1" applyBorder="1" applyAlignment="1">
      <alignment vertical="distributed" wrapText="1"/>
    </xf>
    <xf numFmtId="0" fontId="9" fillId="0" borderId="5" xfId="1" applyFont="1" applyBorder="1" applyAlignment="1" applyProtection="1">
      <alignment horizontal="left" vertical="center"/>
    </xf>
    <xf numFmtId="0" fontId="1" fillId="2" borderId="17" xfId="0" applyFont="1" applyFill="1" applyBorder="1" applyAlignment="1" applyProtection="1">
      <alignment horizontal="left" vertical="center" wrapText="1"/>
      <protection locked="0"/>
    </xf>
    <xf numFmtId="0" fontId="1" fillId="2" borderId="2" xfId="0" applyFont="1" applyFill="1" applyBorder="1" applyAlignment="1" applyProtection="1">
      <alignment horizontal="left" vertical="center" wrapText="1"/>
      <protection locked="0"/>
    </xf>
    <xf numFmtId="0" fontId="1" fillId="2" borderId="14" xfId="0" applyFont="1" applyFill="1" applyBorder="1" applyAlignment="1" applyProtection="1">
      <alignment horizontal="left" vertical="center" wrapText="1"/>
      <protection locked="0"/>
    </xf>
    <xf numFmtId="0" fontId="1" fillId="2" borderId="11" xfId="0" applyFont="1" applyFill="1" applyBorder="1" applyAlignment="1" applyProtection="1">
      <alignment horizontal="left" vertical="center" wrapText="1"/>
      <protection locked="0"/>
    </xf>
    <xf numFmtId="0" fontId="7" fillId="0" borderId="5" xfId="0" applyFont="1" applyBorder="1" applyAlignment="1">
      <alignment horizontal="left" vertical="justify" wrapText="1"/>
    </xf>
    <xf numFmtId="14" fontId="10" fillId="2" borderId="19" xfId="0" applyNumberFormat="1" applyFont="1" applyFill="1" applyBorder="1" applyAlignment="1" applyProtection="1">
      <alignment horizontal="center" vertical="center" wrapText="1"/>
      <protection locked="0"/>
    </xf>
    <xf numFmtId="14" fontId="10" fillId="2" borderId="20" xfId="0" applyNumberFormat="1" applyFont="1" applyFill="1" applyBorder="1" applyAlignment="1" applyProtection="1">
      <alignment horizontal="center" vertical="center" wrapText="1"/>
      <protection locked="0"/>
    </xf>
    <xf numFmtId="14" fontId="10" fillId="2" borderId="21" xfId="0" applyNumberFormat="1" applyFont="1" applyFill="1" applyBorder="1" applyAlignment="1" applyProtection="1">
      <alignment horizontal="center" vertical="center" wrapText="1"/>
      <protection locked="0"/>
    </xf>
  </cellXfs>
  <cellStyles count="3">
    <cellStyle name="Hipervínculo" xfId="1" builtinId="8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accen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chemeClr val="accent1">
                    <a:lumMod val="75000"/>
                  </a:schemeClr>
                </a:solidFill>
              </a:rPr>
              <a:t>Evolución</a:t>
            </a:r>
            <a:r>
              <a:rPr lang="en-US" b="1" baseline="0">
                <a:solidFill>
                  <a:schemeClr val="accent1">
                    <a:lumMod val="75000"/>
                  </a:schemeClr>
                </a:solidFill>
              </a:rPr>
              <a:t> de los Recursos de Amparo </a:t>
            </a:r>
          </a:p>
          <a:p>
            <a:pPr>
              <a:defRPr b="1">
                <a:solidFill>
                  <a:schemeClr val="accent1">
                    <a:lumMod val="75000"/>
                  </a:schemeClr>
                </a:solidFill>
              </a:defRPr>
            </a:pPr>
            <a:r>
              <a:rPr lang="en-US" b="1" baseline="0">
                <a:solidFill>
                  <a:schemeClr val="accent1">
                    <a:lumMod val="75000"/>
                  </a:schemeClr>
                </a:solidFill>
              </a:rPr>
              <a:t>2008 - 2023</a:t>
            </a:r>
          </a:p>
          <a:p>
            <a:pPr>
              <a:defRPr b="1">
                <a:solidFill>
                  <a:schemeClr val="accent1">
                    <a:lumMod val="75000"/>
                  </a:schemeClr>
                </a:solidFill>
              </a:defRPr>
            </a:pPr>
            <a:endParaRPr lang="en-US" b="1">
              <a:solidFill>
                <a:schemeClr val="accent1">
                  <a:lumMod val="75000"/>
                </a:schemeClr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accen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'Origen Recursos de  Amparo'!$D$15:$S$15</c:f>
              <c:strCach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2014(*)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</c:strCache>
            </c:strRef>
          </c:cat>
          <c:val>
            <c:numRef>
              <c:f>'Origen Recursos de  Amparo'!$D$30:$S$30</c:f>
              <c:numCache>
                <c:formatCode>#,##0</c:formatCode>
                <c:ptCount val="16"/>
                <c:pt idx="0">
                  <c:v>10279</c:v>
                </c:pt>
                <c:pt idx="1">
                  <c:v>10792</c:v>
                </c:pt>
                <c:pt idx="2">
                  <c:v>8947</c:v>
                </c:pt>
                <c:pt idx="3">
                  <c:v>7098</c:v>
                </c:pt>
                <c:pt idx="4">
                  <c:v>7205</c:v>
                </c:pt>
                <c:pt idx="5">
                  <c:v>7376</c:v>
                </c:pt>
                <c:pt idx="6">
                  <c:v>7664</c:v>
                </c:pt>
                <c:pt idx="7">
                  <c:v>7203</c:v>
                </c:pt>
                <c:pt idx="8">
                  <c:v>6685</c:v>
                </c:pt>
                <c:pt idx="9">
                  <c:v>6286</c:v>
                </c:pt>
                <c:pt idx="10">
                  <c:v>6918</c:v>
                </c:pt>
                <c:pt idx="11">
                  <c:v>7554</c:v>
                </c:pt>
                <c:pt idx="12">
                  <c:v>6515</c:v>
                </c:pt>
                <c:pt idx="13">
                  <c:v>8294</c:v>
                </c:pt>
                <c:pt idx="14">
                  <c:v>8528</c:v>
                </c:pt>
                <c:pt idx="15">
                  <c:v>8059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1D6-4B2B-BBC1-4849CB2E62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1673376"/>
        <c:axId val="741658976"/>
      </c:lineChart>
      <c:catAx>
        <c:axId val="741673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41658976"/>
        <c:crosses val="autoZero"/>
        <c:auto val="1"/>
        <c:lblAlgn val="ctr"/>
        <c:lblOffset val="100"/>
        <c:noMultiLvlLbl val="0"/>
      </c:catAx>
      <c:valAx>
        <c:axId val="7416589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416733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Resoluciones Judiciales Anuladas</a:t>
            </a:r>
          </a:p>
          <a:p>
            <a:pPr>
              <a:defRPr b="1"/>
            </a:pPr>
            <a:r>
              <a:rPr lang="en-US" b="1"/>
              <a:t>2008-2023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'Resoluciones Jud. Anuladas'!$D$13:$S$13</c:f>
              <c:strCache>
                <c:ptCount val="16"/>
                <c:pt idx="0">
                  <c:v>Sentencias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'Resoluciones Jud. Anuladas'!$D$14:$S$14</c:f>
              <c:numCache>
                <c:formatCode>General</c:formatCod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</c:numCache>
            </c:numRef>
          </c:cat>
          <c:val>
            <c:numRef>
              <c:f>'Resoluciones Jud. Anuladas'!$D$20:$S$20</c:f>
              <c:numCache>
                <c:formatCode>General</c:formatCode>
                <c:ptCount val="16"/>
                <c:pt idx="0">
                  <c:v>85</c:v>
                </c:pt>
                <c:pt idx="1">
                  <c:v>83</c:v>
                </c:pt>
                <c:pt idx="2">
                  <c:v>95</c:v>
                </c:pt>
                <c:pt idx="3">
                  <c:v>137</c:v>
                </c:pt>
                <c:pt idx="4">
                  <c:v>36</c:v>
                </c:pt>
                <c:pt idx="5">
                  <c:v>52</c:v>
                </c:pt>
                <c:pt idx="6">
                  <c:v>49</c:v>
                </c:pt>
                <c:pt idx="7">
                  <c:v>22</c:v>
                </c:pt>
                <c:pt idx="8">
                  <c:v>22</c:v>
                </c:pt>
                <c:pt idx="9">
                  <c:v>38</c:v>
                </c:pt>
                <c:pt idx="10">
                  <c:v>11</c:v>
                </c:pt>
                <c:pt idx="11">
                  <c:v>50</c:v>
                </c:pt>
                <c:pt idx="12">
                  <c:v>11</c:v>
                </c:pt>
                <c:pt idx="13">
                  <c:v>25</c:v>
                </c:pt>
                <c:pt idx="14">
                  <c:v>10</c:v>
                </c:pt>
                <c:pt idx="15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92-4673-83AE-E95F0EC32BAC}"/>
            </c:ext>
          </c:extLst>
        </c:ser>
        <c:ser>
          <c:idx val="1"/>
          <c:order val="1"/>
          <c:tx>
            <c:strRef>
              <c:f>'Resoluciones Jud. Anuladas'!$T$13:$AI$13</c:f>
              <c:strCache>
                <c:ptCount val="16"/>
                <c:pt idx="0">
                  <c:v>Otras Resoluciones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'Resoluciones Jud. Anuladas'!$D$14:$S$14</c:f>
              <c:numCache>
                <c:formatCode>General</c:formatCod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</c:numCache>
            </c:numRef>
          </c:cat>
          <c:val>
            <c:numRef>
              <c:f>'Resoluciones Jud. Anuladas'!$T$20:$AI$20</c:f>
              <c:numCache>
                <c:formatCode>General</c:formatCode>
                <c:ptCount val="16"/>
                <c:pt idx="0">
                  <c:v>49</c:v>
                </c:pt>
                <c:pt idx="1">
                  <c:v>52</c:v>
                </c:pt>
                <c:pt idx="2">
                  <c:v>14</c:v>
                </c:pt>
                <c:pt idx="3">
                  <c:v>29</c:v>
                </c:pt>
                <c:pt idx="4">
                  <c:v>32</c:v>
                </c:pt>
                <c:pt idx="5">
                  <c:v>28</c:v>
                </c:pt>
                <c:pt idx="6">
                  <c:v>16</c:v>
                </c:pt>
                <c:pt idx="7">
                  <c:v>27</c:v>
                </c:pt>
                <c:pt idx="8">
                  <c:v>56</c:v>
                </c:pt>
                <c:pt idx="9">
                  <c:v>30</c:v>
                </c:pt>
                <c:pt idx="10">
                  <c:v>22</c:v>
                </c:pt>
                <c:pt idx="11">
                  <c:v>33</c:v>
                </c:pt>
                <c:pt idx="12">
                  <c:v>66</c:v>
                </c:pt>
                <c:pt idx="13">
                  <c:v>92</c:v>
                </c:pt>
                <c:pt idx="14">
                  <c:v>63</c:v>
                </c:pt>
                <c:pt idx="15">
                  <c:v>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392-4673-83AE-E95F0EC32BA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428070672"/>
        <c:axId val="1428087472"/>
        <c:axId val="0"/>
      </c:bar3DChart>
      <c:catAx>
        <c:axId val="14280706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428087472"/>
        <c:crosses val="autoZero"/>
        <c:auto val="1"/>
        <c:lblAlgn val="ctr"/>
        <c:lblOffset val="100"/>
        <c:noMultiLvlLbl val="0"/>
      </c:catAx>
      <c:valAx>
        <c:axId val="14280874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4280706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hyperlink" Target="#Inicio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hyperlink" Target="#Inicio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1</xdr:rowOff>
    </xdr:from>
    <xdr:to>
      <xdr:col>15</xdr:col>
      <xdr:colOff>88901</xdr:colOff>
      <xdr:row>7</xdr:row>
      <xdr:rowOff>142875</xdr:rowOff>
    </xdr:to>
    <xdr:sp macro="" textlink="">
      <xdr:nvSpPr>
        <xdr:cNvPr id="8" name="7 Rectángulo redondead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762001" y="184151"/>
          <a:ext cx="10756900" cy="1247774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  series del tribunal constitucional </a:t>
          </a:r>
        </a:p>
      </xdr:txBody>
    </xdr:sp>
    <xdr:clientData/>
  </xdr:twoCellAnchor>
  <xdr:twoCellAnchor editAs="oneCell">
    <xdr:from>
      <xdr:col>1</xdr:col>
      <xdr:colOff>123825</xdr:colOff>
      <xdr:row>1</xdr:row>
      <xdr:rowOff>104776</xdr:rowOff>
    </xdr:from>
    <xdr:to>
      <xdr:col>2</xdr:col>
      <xdr:colOff>428625</xdr:colOff>
      <xdr:row>7</xdr:row>
      <xdr:rowOff>48274</xdr:rowOff>
    </xdr:to>
    <xdr:pic>
      <xdr:nvPicPr>
        <xdr:cNvPr id="9" name="8 Imagen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99" t="5882" r="8133" b="4411"/>
        <a:stretch/>
      </xdr:blipFill>
      <xdr:spPr bwMode="auto">
        <a:xfrm>
          <a:off x="885825" y="295276"/>
          <a:ext cx="1066800" cy="1086498"/>
        </a:xfrm>
        <a:prstGeom prst="roundRect">
          <a:avLst>
            <a:gd name="adj" fmla="val 15919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twoCellAnchor>
  <xdr:twoCellAnchor editAs="oneCell">
    <xdr:from>
      <xdr:col>1</xdr:col>
      <xdr:colOff>1</xdr:colOff>
      <xdr:row>9</xdr:row>
      <xdr:rowOff>0</xdr:rowOff>
    </xdr:from>
    <xdr:to>
      <xdr:col>15</xdr:col>
      <xdr:colOff>88901</xdr:colOff>
      <xdr:row>10</xdr:row>
      <xdr:rowOff>166406</xdr:rowOff>
    </xdr:to>
    <xdr:sp macro="" textlink="">
      <xdr:nvSpPr>
        <xdr:cNvPr id="14" name="13 Rectángulo redondead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762001" y="1657350"/>
          <a:ext cx="10756900" cy="350556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Año 2008 - 2023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761999</xdr:colOff>
      <xdr:row>1</xdr:row>
      <xdr:rowOff>2</xdr:rowOff>
    </xdr:from>
    <xdr:to>
      <xdr:col>17</xdr:col>
      <xdr:colOff>123825</xdr:colOff>
      <xdr:row>7</xdr:row>
      <xdr:rowOff>85726</xdr:rowOff>
    </xdr:to>
    <xdr:sp macro="" textlink="">
      <xdr:nvSpPr>
        <xdr:cNvPr id="24" name="23 Rectángulo redondeado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/>
      </xdr:nvSpPr>
      <xdr:spPr>
        <a:xfrm>
          <a:off x="761999" y="190502"/>
          <a:ext cx="15059026" cy="1228724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  Series del tribunal constitucional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2000" b="1" i="0" u="none" strike="noStrike" kern="0" cap="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años 2008 - 2023 </a:t>
          </a:r>
        </a:p>
      </xdr:txBody>
    </xdr:sp>
    <xdr:clientData/>
  </xdr:twoCellAnchor>
  <xdr:twoCellAnchor editAs="oneCell">
    <xdr:from>
      <xdr:col>1</xdr:col>
      <xdr:colOff>28573</xdr:colOff>
      <xdr:row>9</xdr:row>
      <xdr:rowOff>0</xdr:rowOff>
    </xdr:from>
    <xdr:to>
      <xdr:col>17</xdr:col>
      <xdr:colOff>142874</xdr:colOff>
      <xdr:row>10</xdr:row>
      <xdr:rowOff>180974</xdr:rowOff>
    </xdr:to>
    <xdr:sp macro="" textlink="">
      <xdr:nvSpPr>
        <xdr:cNvPr id="25" name="24 Rectángulo redondeado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/>
      </xdr:nvSpPr>
      <xdr:spPr>
        <a:xfrm>
          <a:off x="790573" y="1714500"/>
          <a:ext cx="15049501" cy="371474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Origen de los Recursos de Amparo</a:t>
          </a:r>
        </a:p>
      </xdr:txBody>
    </xdr:sp>
    <xdr:clientData/>
  </xdr:twoCellAnchor>
  <xdr:twoCellAnchor>
    <xdr:from>
      <xdr:col>17</xdr:col>
      <xdr:colOff>698500</xdr:colOff>
      <xdr:row>2</xdr:row>
      <xdr:rowOff>114300</xdr:rowOff>
    </xdr:from>
    <xdr:to>
      <xdr:col>19</xdr:col>
      <xdr:colOff>0</xdr:colOff>
      <xdr:row>5</xdr:row>
      <xdr:rowOff>104774</xdr:rowOff>
    </xdr:to>
    <xdr:sp macro="" textlink="">
      <xdr:nvSpPr>
        <xdr:cNvPr id="14" name="13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 flipH="1">
          <a:off x="16395700" y="495300"/>
          <a:ext cx="1247775" cy="561974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10</xdr:col>
      <xdr:colOff>85726</xdr:colOff>
      <xdr:row>31</xdr:row>
      <xdr:rowOff>52387</xdr:rowOff>
    </xdr:from>
    <xdr:to>
      <xdr:col>19</xdr:col>
      <xdr:colOff>95250</xdr:colOff>
      <xdr:row>48</xdr:row>
      <xdr:rowOff>85725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53CF7E05-9BCC-94C0-B0AD-3C631E0F3FA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16</xdr:col>
      <xdr:colOff>8072</xdr:colOff>
      <xdr:row>7</xdr:row>
      <xdr:rowOff>179121</xdr:rowOff>
    </xdr:to>
    <xdr:sp macro="" textlink="">
      <xdr:nvSpPr>
        <xdr:cNvPr id="4" name="3 Rectángulo redondeado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764093" y="188407"/>
          <a:ext cx="13657083" cy="1309560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  Series del tribunal constitucional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2000" b="1" i="0" u="none" strike="noStrike" kern="0" cap="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años 2008 - 2023 </a:t>
          </a:r>
        </a:p>
      </xdr:txBody>
    </xdr:sp>
    <xdr:clientData/>
  </xdr:twoCellAnchor>
  <xdr:twoCellAnchor editAs="oneCell">
    <xdr:from>
      <xdr:col>0</xdr:col>
      <xdr:colOff>764092</xdr:colOff>
      <xdr:row>9</xdr:row>
      <xdr:rowOff>0</xdr:rowOff>
    </xdr:from>
    <xdr:to>
      <xdr:col>15</xdr:col>
      <xdr:colOff>764092</xdr:colOff>
      <xdr:row>11</xdr:row>
      <xdr:rowOff>20934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/>
      </xdr:nvSpPr>
      <xdr:spPr>
        <a:xfrm>
          <a:off x="764092" y="1695659"/>
          <a:ext cx="13607143" cy="397748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Origen de los Recursos de Amparo</a:t>
          </a:r>
        </a:p>
      </xdr:txBody>
    </xdr:sp>
    <xdr:clientData/>
  </xdr:twoCellAnchor>
  <xdr:twoCellAnchor>
    <xdr:from>
      <xdr:col>16</xdr:col>
      <xdr:colOff>238124</xdr:colOff>
      <xdr:row>2</xdr:row>
      <xdr:rowOff>114301</xdr:rowOff>
    </xdr:from>
    <xdr:to>
      <xdr:col>17</xdr:col>
      <xdr:colOff>723899</xdr:colOff>
      <xdr:row>5</xdr:row>
      <xdr:rowOff>104775</xdr:rowOff>
    </xdr:to>
    <xdr:sp macro="" textlink="">
      <xdr:nvSpPr>
        <xdr:cNvPr id="14" name="13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/>
      </xdr:nvSpPr>
      <xdr:spPr>
        <a:xfrm flipH="1">
          <a:off x="14401799" y="495301"/>
          <a:ext cx="1247775" cy="561974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761999</xdr:colOff>
      <xdr:row>1</xdr:row>
      <xdr:rowOff>0</xdr:rowOff>
    </xdr:from>
    <xdr:to>
      <xdr:col>28</xdr:col>
      <xdr:colOff>533400</xdr:colOff>
      <xdr:row>7</xdr:row>
      <xdr:rowOff>38100</xdr:rowOff>
    </xdr:to>
    <xdr:sp macro="" textlink="">
      <xdr:nvSpPr>
        <xdr:cNvPr id="4" name="3 Rectángulo redondeado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761999" y="190500"/>
          <a:ext cx="23250526" cy="1181100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  Series del tribunal constitucional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2000" b="1" i="0" u="none" strike="noStrike" kern="0" cap="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años 2008 - 2023 </a:t>
          </a:r>
        </a:p>
      </xdr:txBody>
    </xdr:sp>
    <xdr:clientData/>
  </xdr:twoCellAnchor>
  <xdr:twoCellAnchor editAs="oneCell">
    <xdr:from>
      <xdr:col>1</xdr:col>
      <xdr:colOff>9525</xdr:colOff>
      <xdr:row>8</xdr:row>
      <xdr:rowOff>57150</xdr:rowOff>
    </xdr:from>
    <xdr:to>
      <xdr:col>28</xdr:col>
      <xdr:colOff>542926</xdr:colOff>
      <xdr:row>10</xdr:row>
      <xdr:rowOff>47624</xdr:rowOff>
    </xdr:to>
    <xdr:sp macro="" textlink="">
      <xdr:nvSpPr>
        <xdr:cNvPr id="5" name="4 Rectángulo redondeado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771525" y="1581150"/>
          <a:ext cx="23250526" cy="371474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Resoluciones Judiciales Anuladas *</a:t>
          </a:r>
        </a:p>
      </xdr:txBody>
    </xdr:sp>
    <xdr:clientData/>
  </xdr:twoCellAnchor>
  <xdr:twoCellAnchor>
    <xdr:from>
      <xdr:col>36</xdr:col>
      <xdr:colOff>0</xdr:colOff>
      <xdr:row>2</xdr:row>
      <xdr:rowOff>111125</xdr:rowOff>
    </xdr:from>
    <xdr:to>
      <xdr:col>37</xdr:col>
      <xdr:colOff>146050</xdr:colOff>
      <xdr:row>5</xdr:row>
      <xdr:rowOff>92075</xdr:rowOff>
    </xdr:to>
    <xdr:sp macro="" textlink="">
      <xdr:nvSpPr>
        <xdr:cNvPr id="9" name="8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/>
      </xdr:nvSpPr>
      <xdr:spPr>
        <a:xfrm flipH="1">
          <a:off x="25996898" y="492125"/>
          <a:ext cx="1219202" cy="552450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15</xdr:col>
      <xdr:colOff>423861</xdr:colOff>
      <xdr:row>21</xdr:row>
      <xdr:rowOff>61911</xdr:rowOff>
    </xdr:from>
    <xdr:to>
      <xdr:col>23</xdr:col>
      <xdr:colOff>400049</xdr:colOff>
      <xdr:row>41</xdr:row>
      <xdr:rowOff>9524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994CE736-3F6B-85B7-B70C-9601F182CCD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6:M23"/>
  <sheetViews>
    <sheetView tabSelected="1" workbookViewId="0"/>
  </sheetViews>
  <sheetFormatPr baseColWidth="10" defaultRowHeight="15" x14ac:dyDescent="0.25"/>
  <cols>
    <col min="1" max="16384" width="11.42578125" style="3"/>
  </cols>
  <sheetData>
    <row r="16" spans="4:13" ht="14.45" x14ac:dyDescent="0.35">
      <c r="D16" s="76" t="s">
        <v>0</v>
      </c>
      <c r="E16" s="76"/>
      <c r="F16" s="76"/>
      <c r="G16" s="76"/>
      <c r="H16" s="76"/>
      <c r="I16" s="76"/>
      <c r="J16" s="76"/>
      <c r="K16" s="76"/>
      <c r="L16" s="76"/>
      <c r="M16" s="76"/>
    </row>
    <row r="18" spans="2:13" x14ac:dyDescent="0.25">
      <c r="D18" s="76" t="s">
        <v>1</v>
      </c>
      <c r="E18" s="76"/>
      <c r="F18" s="76"/>
      <c r="G18" s="76"/>
      <c r="H18" s="76"/>
      <c r="I18" s="76"/>
      <c r="J18" s="76"/>
      <c r="K18" s="76"/>
      <c r="L18" s="76"/>
      <c r="M18" s="76"/>
    </row>
    <row r="20" spans="2:13" ht="14.45" x14ac:dyDescent="0.35">
      <c r="D20" s="76" t="s">
        <v>2</v>
      </c>
      <c r="E20" s="76"/>
      <c r="F20" s="76"/>
      <c r="G20" s="76"/>
      <c r="H20" s="76"/>
      <c r="I20" s="76"/>
      <c r="J20" s="76"/>
      <c r="K20" s="76"/>
      <c r="L20" s="76"/>
      <c r="M20" s="76"/>
    </row>
    <row r="23" spans="2:13" x14ac:dyDescent="0.25">
      <c r="B23" s="23" t="s">
        <v>34</v>
      </c>
    </row>
  </sheetData>
  <mergeCells count="3">
    <mergeCell ref="D18:M18"/>
    <mergeCell ref="D16:M16"/>
    <mergeCell ref="D20:M20"/>
  </mergeCells>
  <hyperlinks>
    <hyperlink ref="D16:J16" location="'Origen Recursos de  Amparo'!A1" display="Origen de los Recursos de Amparo Ingresados" xr:uid="{00000000-0004-0000-0000-000000000000}"/>
    <hyperlink ref="D18:J18" location="'Recursos de Amparo Interpuestos'!A1" display="Recursos de amparo interpuestos según el organo que dictó la última resolución" xr:uid="{00000000-0004-0000-0000-000001000000}"/>
    <hyperlink ref="D20:J20" location="'Resoluciones Jud. Anuladas'!A1" display="Resoluciones judiciales anuladas " xr:uid="{00000000-0004-0000-0000-000002000000}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3:S35"/>
  <sheetViews>
    <sheetView workbookViewId="0"/>
  </sheetViews>
  <sheetFormatPr baseColWidth="10" defaultRowHeight="15" x14ac:dyDescent="0.25"/>
  <cols>
    <col min="1" max="2" width="11.42578125" style="3"/>
    <col min="3" max="3" width="52.5703125" style="3" customWidth="1"/>
    <col min="4" max="18" width="11.42578125" style="3"/>
    <col min="19" max="19" width="11.42578125" style="3" customWidth="1"/>
    <col min="20" max="16384" width="11.42578125" style="3"/>
  </cols>
  <sheetData>
    <row r="13" spans="3:19" ht="21" customHeight="1" x14ac:dyDescent="0.25"/>
    <row r="14" spans="3:19" ht="15.75" customHeight="1" x14ac:dyDescent="0.25"/>
    <row r="15" spans="3:19" ht="22.5" customHeight="1" x14ac:dyDescent="0.25">
      <c r="C15" s="47" t="s">
        <v>39</v>
      </c>
      <c r="D15" s="47">
        <v>2008</v>
      </c>
      <c r="E15" s="47">
        <v>2009</v>
      </c>
      <c r="F15" s="47">
        <v>2010</v>
      </c>
      <c r="G15" s="47">
        <v>2011</v>
      </c>
      <c r="H15" s="47">
        <v>2012</v>
      </c>
      <c r="I15" s="47">
        <v>2013</v>
      </c>
      <c r="J15" s="47" t="s">
        <v>24</v>
      </c>
      <c r="K15" s="47">
        <v>2015</v>
      </c>
      <c r="L15" s="47">
        <v>2016</v>
      </c>
      <c r="M15" s="47">
        <v>2017</v>
      </c>
      <c r="N15" s="47">
        <v>2018</v>
      </c>
      <c r="O15" s="47">
        <v>2019</v>
      </c>
      <c r="P15" s="47">
        <v>2020</v>
      </c>
      <c r="Q15" s="47">
        <v>2021</v>
      </c>
      <c r="R15" s="47">
        <v>2022</v>
      </c>
      <c r="S15" s="47">
        <v>2023</v>
      </c>
    </row>
    <row r="16" spans="3:19" ht="15" customHeight="1" x14ac:dyDescent="0.25">
      <c r="C16" s="66"/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67"/>
      <c r="Q16" s="67"/>
      <c r="R16" s="67"/>
      <c r="S16" s="68"/>
    </row>
    <row r="17" spans="3:19" ht="15" customHeight="1" x14ac:dyDescent="0.25">
      <c r="C17" s="45" t="s">
        <v>3</v>
      </c>
      <c r="D17" s="48">
        <v>3</v>
      </c>
      <c r="E17" s="48">
        <v>15</v>
      </c>
      <c r="F17" s="48">
        <v>17</v>
      </c>
      <c r="G17" s="48">
        <v>20</v>
      </c>
      <c r="H17" s="48">
        <v>20</v>
      </c>
      <c r="I17" s="48">
        <v>13</v>
      </c>
      <c r="J17" s="48">
        <v>9</v>
      </c>
      <c r="K17" s="48">
        <v>13</v>
      </c>
      <c r="L17" s="48">
        <v>9</v>
      </c>
      <c r="M17" s="48">
        <v>27</v>
      </c>
      <c r="N17" s="48">
        <v>29</v>
      </c>
      <c r="O17" s="48">
        <v>28</v>
      </c>
      <c r="P17" s="48">
        <v>25</v>
      </c>
      <c r="Q17" s="48">
        <v>26</v>
      </c>
      <c r="R17" s="48">
        <v>32</v>
      </c>
      <c r="S17" s="49">
        <v>19</v>
      </c>
    </row>
    <row r="18" spans="3:19" ht="15" customHeight="1" x14ac:dyDescent="0.25">
      <c r="C18" s="39"/>
      <c r="D18" s="46"/>
      <c r="E18" s="46"/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46"/>
      <c r="Q18" s="46"/>
      <c r="R18" s="46"/>
      <c r="S18" s="46"/>
    </row>
    <row r="19" spans="3:19" x14ac:dyDescent="0.25">
      <c r="C19" s="40" t="s">
        <v>4</v>
      </c>
      <c r="D19" s="41">
        <f>SUM(D20:D25)</f>
        <v>10238</v>
      </c>
      <c r="E19" s="41">
        <f t="shared" ref="E19:S19" si="0">SUM(E20:E25)</f>
        <v>10756</v>
      </c>
      <c r="F19" s="41">
        <f t="shared" si="0"/>
        <v>8823</v>
      </c>
      <c r="G19" s="41">
        <f t="shared" si="0"/>
        <v>7024</v>
      </c>
      <c r="H19" s="41">
        <f t="shared" si="0"/>
        <v>7181</v>
      </c>
      <c r="I19" s="41">
        <f t="shared" si="0"/>
        <v>7314</v>
      </c>
      <c r="J19" s="41">
        <f t="shared" si="0"/>
        <v>7608</v>
      </c>
      <c r="K19" s="41">
        <f t="shared" si="0"/>
        <v>7122</v>
      </c>
      <c r="L19" s="41">
        <f t="shared" si="0"/>
        <v>6665</v>
      </c>
      <c r="M19" s="41">
        <f t="shared" si="0"/>
        <v>6224</v>
      </c>
      <c r="N19" s="41">
        <f t="shared" si="0"/>
        <v>6861</v>
      </c>
      <c r="O19" s="41">
        <f t="shared" si="0"/>
        <v>7469</v>
      </c>
      <c r="P19" s="41">
        <f t="shared" si="0"/>
        <v>6486</v>
      </c>
      <c r="Q19" s="41">
        <f t="shared" si="0"/>
        <v>8254</v>
      </c>
      <c r="R19" s="41">
        <f t="shared" si="0"/>
        <v>8492</v>
      </c>
      <c r="S19" s="42">
        <f t="shared" si="0"/>
        <v>8014</v>
      </c>
    </row>
    <row r="20" spans="3:19" x14ac:dyDescent="0.25">
      <c r="C20" s="37" t="s">
        <v>28</v>
      </c>
      <c r="D20" s="38">
        <v>1227</v>
      </c>
      <c r="E20" s="38">
        <v>1180</v>
      </c>
      <c r="F20" s="38">
        <v>970</v>
      </c>
      <c r="G20" s="38">
        <v>980</v>
      </c>
      <c r="H20" s="38">
        <v>938</v>
      </c>
      <c r="I20" s="38">
        <v>991</v>
      </c>
      <c r="J20" s="38">
        <v>1137</v>
      </c>
      <c r="K20" s="38">
        <v>1184</v>
      </c>
      <c r="L20" s="38">
        <v>1086</v>
      </c>
      <c r="M20" s="38">
        <v>1117</v>
      </c>
      <c r="N20" s="38">
        <v>1269</v>
      </c>
      <c r="O20" s="38">
        <v>1339</v>
      </c>
      <c r="P20" s="38">
        <v>1154</v>
      </c>
      <c r="Q20" s="38">
        <v>1535</v>
      </c>
      <c r="R20" s="38">
        <v>1474</v>
      </c>
      <c r="S20" s="38">
        <v>1317</v>
      </c>
    </row>
    <row r="21" spans="3:19" x14ac:dyDescent="0.25">
      <c r="C21" s="9" t="s">
        <v>29</v>
      </c>
      <c r="D21" s="30">
        <v>2878</v>
      </c>
      <c r="E21" s="30">
        <v>2994</v>
      </c>
      <c r="F21" s="30">
        <v>2833</v>
      </c>
      <c r="G21" s="30">
        <v>2702</v>
      </c>
      <c r="H21" s="30">
        <v>2926</v>
      </c>
      <c r="I21" s="30">
        <v>3272</v>
      </c>
      <c r="J21" s="30">
        <v>3486</v>
      </c>
      <c r="K21" s="30">
        <v>3429</v>
      </c>
      <c r="L21" s="30">
        <v>3169</v>
      </c>
      <c r="M21" s="30">
        <v>3256</v>
      </c>
      <c r="N21" s="30">
        <v>3706</v>
      </c>
      <c r="O21" s="30">
        <v>3729</v>
      </c>
      <c r="P21" s="30">
        <v>3416</v>
      </c>
      <c r="Q21" s="30">
        <v>4255</v>
      </c>
      <c r="R21" s="30">
        <v>4588</v>
      </c>
      <c r="S21" s="30">
        <v>3914</v>
      </c>
    </row>
    <row r="22" spans="3:19" x14ac:dyDescent="0.25">
      <c r="C22" s="9" t="s">
        <v>30</v>
      </c>
      <c r="D22" s="30">
        <v>401</v>
      </c>
      <c r="E22" s="30">
        <v>480</v>
      </c>
      <c r="F22" s="30">
        <v>330</v>
      </c>
      <c r="G22" s="30">
        <v>438</v>
      </c>
      <c r="H22" s="30">
        <v>461</v>
      </c>
      <c r="I22" s="30">
        <v>410</v>
      </c>
      <c r="J22" s="30">
        <v>382</v>
      </c>
      <c r="K22" s="30">
        <v>169</v>
      </c>
      <c r="L22" s="30">
        <v>323</v>
      </c>
      <c r="M22" s="30">
        <v>113</v>
      </c>
      <c r="N22" s="30" t="s">
        <v>5</v>
      </c>
      <c r="O22" s="30" t="s">
        <v>5</v>
      </c>
      <c r="P22" s="30" t="s">
        <v>9</v>
      </c>
      <c r="Q22" s="30" t="s">
        <v>9</v>
      </c>
      <c r="R22" s="30"/>
      <c r="S22" s="30" t="s">
        <v>9</v>
      </c>
    </row>
    <row r="23" spans="3:19" x14ac:dyDescent="0.25">
      <c r="C23" s="9" t="s">
        <v>31</v>
      </c>
      <c r="D23" s="30">
        <v>5266</v>
      </c>
      <c r="E23" s="30">
        <v>5631</v>
      </c>
      <c r="F23" s="30">
        <v>4271</v>
      </c>
      <c r="G23" s="30">
        <v>2461</v>
      </c>
      <c r="H23" s="30">
        <v>2508</v>
      </c>
      <c r="I23" s="30">
        <v>2308</v>
      </c>
      <c r="J23" s="30">
        <v>2221</v>
      </c>
      <c r="K23" s="30">
        <v>1898</v>
      </c>
      <c r="L23" s="30">
        <v>1659</v>
      </c>
      <c r="M23" s="30">
        <v>1200</v>
      </c>
      <c r="N23" s="30">
        <v>1383</v>
      </c>
      <c r="O23" s="30">
        <v>1988</v>
      </c>
      <c r="P23" s="30">
        <v>1585</v>
      </c>
      <c r="Q23" s="30">
        <v>2102</v>
      </c>
      <c r="R23" s="30">
        <v>2001</v>
      </c>
      <c r="S23" s="30">
        <v>2406</v>
      </c>
    </row>
    <row r="24" spans="3:19" x14ac:dyDescent="0.25">
      <c r="C24" s="9" t="s">
        <v>32</v>
      </c>
      <c r="D24" s="30">
        <v>444</v>
      </c>
      <c r="E24" s="30">
        <v>448</v>
      </c>
      <c r="F24" s="30">
        <v>398</v>
      </c>
      <c r="G24" s="30">
        <v>412</v>
      </c>
      <c r="H24" s="30">
        <v>304</v>
      </c>
      <c r="I24" s="30">
        <v>293</v>
      </c>
      <c r="J24" s="30">
        <v>352</v>
      </c>
      <c r="K24" s="30">
        <v>409</v>
      </c>
      <c r="L24" s="30">
        <v>412</v>
      </c>
      <c r="M24" s="30">
        <v>513</v>
      </c>
      <c r="N24" s="30">
        <v>474</v>
      </c>
      <c r="O24" s="30">
        <v>384</v>
      </c>
      <c r="P24" s="30">
        <v>310</v>
      </c>
      <c r="Q24" s="30">
        <v>334</v>
      </c>
      <c r="R24" s="30">
        <v>407</v>
      </c>
      <c r="S24" s="30">
        <v>359</v>
      </c>
    </row>
    <row r="25" spans="3:19" x14ac:dyDescent="0.25">
      <c r="C25" s="33" t="s">
        <v>33</v>
      </c>
      <c r="D25" s="34">
        <v>22</v>
      </c>
      <c r="E25" s="34">
        <v>23</v>
      </c>
      <c r="F25" s="34">
        <v>21</v>
      </c>
      <c r="G25" s="34">
        <v>31</v>
      </c>
      <c r="H25" s="34">
        <v>44</v>
      </c>
      <c r="I25" s="34">
        <v>40</v>
      </c>
      <c r="J25" s="34">
        <v>30</v>
      </c>
      <c r="K25" s="34">
        <v>33</v>
      </c>
      <c r="L25" s="34">
        <v>16</v>
      </c>
      <c r="M25" s="34">
        <v>25</v>
      </c>
      <c r="N25" s="34">
        <v>29</v>
      </c>
      <c r="O25" s="34">
        <v>29</v>
      </c>
      <c r="P25" s="34">
        <v>21</v>
      </c>
      <c r="Q25" s="34">
        <v>28</v>
      </c>
      <c r="R25" s="34">
        <v>22</v>
      </c>
      <c r="S25" s="34">
        <v>18</v>
      </c>
    </row>
    <row r="26" spans="3:19" x14ac:dyDescent="0.25">
      <c r="C26" s="40" t="s">
        <v>6</v>
      </c>
      <c r="D26" s="43" t="s">
        <v>9</v>
      </c>
      <c r="E26" s="43" t="s">
        <v>9</v>
      </c>
      <c r="F26" s="43" t="s">
        <v>9</v>
      </c>
      <c r="G26" s="43" t="s">
        <v>9</v>
      </c>
      <c r="H26" s="43" t="s">
        <v>9</v>
      </c>
      <c r="I26" s="43" t="s">
        <v>9</v>
      </c>
      <c r="J26" s="43" t="s">
        <v>9</v>
      </c>
      <c r="K26" s="43" t="s">
        <v>9</v>
      </c>
      <c r="L26" s="43" t="s">
        <v>9</v>
      </c>
      <c r="M26" s="43">
        <v>2</v>
      </c>
      <c r="N26" s="43">
        <v>4</v>
      </c>
      <c r="O26" s="43">
        <v>50</v>
      </c>
      <c r="P26" s="43" t="s">
        <v>9</v>
      </c>
      <c r="Q26" s="43">
        <v>4</v>
      </c>
      <c r="R26" s="43" t="s">
        <v>9</v>
      </c>
      <c r="S26" s="44">
        <v>26</v>
      </c>
    </row>
    <row r="27" spans="3:19" x14ac:dyDescent="0.25">
      <c r="C27" s="39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</row>
    <row r="28" spans="3:19" x14ac:dyDescent="0.25">
      <c r="C28" s="40" t="s">
        <v>7</v>
      </c>
      <c r="D28" s="43">
        <v>38</v>
      </c>
      <c r="E28" s="43">
        <v>21</v>
      </c>
      <c r="F28" s="43">
        <v>107</v>
      </c>
      <c r="G28" s="43">
        <v>54</v>
      </c>
      <c r="H28" s="43">
        <v>4</v>
      </c>
      <c r="I28" s="43">
        <v>49</v>
      </c>
      <c r="J28" s="43">
        <v>47</v>
      </c>
      <c r="K28" s="43">
        <v>68</v>
      </c>
      <c r="L28" s="43">
        <v>11</v>
      </c>
      <c r="M28" s="43">
        <v>33</v>
      </c>
      <c r="N28" s="43">
        <v>24</v>
      </c>
      <c r="O28" s="43">
        <v>7</v>
      </c>
      <c r="P28" s="43">
        <v>4</v>
      </c>
      <c r="Q28" s="43">
        <v>10</v>
      </c>
      <c r="R28" s="43">
        <v>4</v>
      </c>
      <c r="S28" s="44" t="s">
        <v>9</v>
      </c>
    </row>
    <row r="29" spans="3:19" ht="15.75" thickBot="1" x14ac:dyDescent="0.3">
      <c r="C29" s="14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</row>
    <row r="30" spans="3:19" ht="18.75" customHeight="1" thickBot="1" x14ac:dyDescent="0.3">
      <c r="C30" s="19" t="s">
        <v>8</v>
      </c>
      <c r="D30" s="32">
        <f>SUM(D17,D19,D26,D28)</f>
        <v>10279</v>
      </c>
      <c r="E30" s="32">
        <f t="shared" ref="E30:S30" si="1">SUM(E17,E19,E26,E28)</f>
        <v>10792</v>
      </c>
      <c r="F30" s="32">
        <f t="shared" si="1"/>
        <v>8947</v>
      </c>
      <c r="G30" s="32">
        <f t="shared" si="1"/>
        <v>7098</v>
      </c>
      <c r="H30" s="32">
        <f t="shared" si="1"/>
        <v>7205</v>
      </c>
      <c r="I30" s="32">
        <f t="shared" si="1"/>
        <v>7376</v>
      </c>
      <c r="J30" s="32">
        <f t="shared" si="1"/>
        <v>7664</v>
      </c>
      <c r="K30" s="32">
        <f t="shared" si="1"/>
        <v>7203</v>
      </c>
      <c r="L30" s="32">
        <f t="shared" si="1"/>
        <v>6685</v>
      </c>
      <c r="M30" s="32">
        <f t="shared" si="1"/>
        <v>6286</v>
      </c>
      <c r="N30" s="32">
        <f t="shared" si="1"/>
        <v>6918</v>
      </c>
      <c r="O30" s="32">
        <f t="shared" si="1"/>
        <v>7554</v>
      </c>
      <c r="P30" s="32">
        <f t="shared" si="1"/>
        <v>6515</v>
      </c>
      <c r="Q30" s="32">
        <f t="shared" si="1"/>
        <v>8294</v>
      </c>
      <c r="R30" s="32">
        <f t="shared" si="1"/>
        <v>8528</v>
      </c>
      <c r="S30" s="32">
        <f t="shared" si="1"/>
        <v>8059</v>
      </c>
    </row>
    <row r="33" spans="2:6" x14ac:dyDescent="0.25">
      <c r="C33" s="7" t="s">
        <v>25</v>
      </c>
      <c r="D33" s="8"/>
      <c r="E33" s="8"/>
      <c r="F33" s="8"/>
    </row>
    <row r="35" spans="2:6" x14ac:dyDescent="0.25">
      <c r="B35" s="23" t="s">
        <v>34</v>
      </c>
    </row>
  </sheetData>
  <pageMargins left="0.7" right="0.7" top="0.75" bottom="0.75" header="0.3" footer="0.3"/>
  <pageSetup paperSize="9" orientation="portrait" verticalDpi="0" r:id="rId1"/>
  <ignoredErrors>
    <ignoredError sqref="D19:L19 D30:S30 N19:S19" unlockedFormula="1"/>
    <ignoredError sqref="M19" formulaRange="1" unlocked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3:S55"/>
  <sheetViews>
    <sheetView zoomScaleNormal="100" workbookViewId="0"/>
  </sheetViews>
  <sheetFormatPr baseColWidth="10" defaultRowHeight="15" x14ac:dyDescent="0.25"/>
  <cols>
    <col min="1" max="2" width="11.42578125" style="3"/>
    <col min="3" max="3" width="41.5703125" style="3" customWidth="1"/>
    <col min="4" max="4" width="13.42578125" style="3" customWidth="1"/>
    <col min="5" max="15" width="11.42578125" style="3"/>
    <col min="16" max="16" width="12.140625" style="3" customWidth="1"/>
    <col min="17" max="16384" width="11.42578125" style="3"/>
  </cols>
  <sheetData>
    <row r="13" spans="1:17" x14ac:dyDescent="0.25">
      <c r="C13" s="10"/>
    </row>
    <row r="14" spans="1:17" ht="15.75" thickBot="1" x14ac:dyDescent="0.3"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</row>
    <row r="15" spans="1:17" ht="32.25" customHeight="1" thickBot="1" x14ac:dyDescent="0.3">
      <c r="A15" s="11"/>
      <c r="B15" s="77" t="s">
        <v>10</v>
      </c>
      <c r="C15" s="78"/>
      <c r="D15" s="78"/>
      <c r="E15" s="78"/>
      <c r="F15" s="78"/>
      <c r="G15" s="78"/>
      <c r="H15" s="78"/>
      <c r="I15" s="78"/>
      <c r="J15" s="78"/>
      <c r="K15" s="78"/>
      <c r="L15" s="78"/>
      <c r="M15" s="78"/>
      <c r="N15" s="78"/>
      <c r="O15" s="78"/>
      <c r="P15" s="78"/>
      <c r="Q15" s="79"/>
    </row>
    <row r="16" spans="1:17" ht="15.75" customHeight="1" x14ac:dyDescent="0.25"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</row>
    <row r="18" spans="2:19" ht="22.5" customHeight="1" x14ac:dyDescent="0.25">
      <c r="C18" s="47"/>
      <c r="D18" s="4">
        <v>2008</v>
      </c>
      <c r="E18" s="4">
        <v>2009</v>
      </c>
      <c r="F18" s="4">
        <v>2010</v>
      </c>
      <c r="G18" s="4">
        <v>2011</v>
      </c>
      <c r="H18" s="4">
        <v>2012</v>
      </c>
      <c r="I18" s="4">
        <v>2013</v>
      </c>
      <c r="J18" s="4">
        <v>2014</v>
      </c>
      <c r="K18" s="4">
        <v>2015</v>
      </c>
      <c r="L18" s="4">
        <v>2016</v>
      </c>
      <c r="M18" s="4">
        <v>2017</v>
      </c>
      <c r="N18" s="4">
        <v>2018</v>
      </c>
      <c r="O18" s="4">
        <v>2019</v>
      </c>
      <c r="P18" s="4">
        <v>2020</v>
      </c>
      <c r="Q18" s="4">
        <v>2021</v>
      </c>
      <c r="R18" s="4">
        <v>2022</v>
      </c>
      <c r="S18" s="4">
        <v>2023</v>
      </c>
    </row>
    <row r="19" spans="2:19" ht="15.75" customHeight="1" x14ac:dyDescent="0.25">
      <c r="C19" s="50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</row>
    <row r="20" spans="2:19" ht="15.75" customHeight="1" x14ac:dyDescent="0.25">
      <c r="C20" s="55" t="s">
        <v>37</v>
      </c>
      <c r="D20" s="56">
        <f>SUM(D21:D27)</f>
        <v>10241</v>
      </c>
      <c r="E20" s="56">
        <f t="shared" ref="E20:S20" si="0">SUM(E21:E27)</f>
        <v>10557</v>
      </c>
      <c r="F20" s="56">
        <f t="shared" si="0"/>
        <v>8823</v>
      </c>
      <c r="G20" s="56">
        <f t="shared" si="0"/>
        <v>6884</v>
      </c>
      <c r="H20" s="56">
        <f t="shared" si="0"/>
        <v>7115</v>
      </c>
      <c r="I20" s="56">
        <f t="shared" si="0"/>
        <v>7149</v>
      </c>
      <c r="J20" s="56">
        <f t="shared" si="0"/>
        <v>7435</v>
      </c>
      <c r="K20" s="56">
        <f t="shared" si="0"/>
        <v>7071</v>
      </c>
      <c r="L20" s="56">
        <f t="shared" si="0"/>
        <v>6575</v>
      </c>
      <c r="M20" s="56">
        <f t="shared" si="0"/>
        <v>6117</v>
      </c>
      <c r="N20" s="56">
        <f t="shared" si="0"/>
        <v>6790</v>
      </c>
      <c r="O20" s="56">
        <f t="shared" si="0"/>
        <v>7422</v>
      </c>
      <c r="P20" s="56">
        <f t="shared" si="0"/>
        <v>6364</v>
      </c>
      <c r="Q20" s="56">
        <f t="shared" si="0"/>
        <v>8154</v>
      </c>
      <c r="R20" s="56">
        <f t="shared" si="0"/>
        <v>8424</v>
      </c>
      <c r="S20" s="56">
        <f t="shared" si="0"/>
        <v>7973</v>
      </c>
    </row>
    <row r="21" spans="2:19" ht="15.75" customHeight="1" thickBot="1" x14ac:dyDescent="0.3">
      <c r="C21" s="63" t="s">
        <v>11</v>
      </c>
      <c r="D21" s="64">
        <v>1948</v>
      </c>
      <c r="E21" s="64">
        <v>2215</v>
      </c>
      <c r="F21" s="64">
        <v>1964</v>
      </c>
      <c r="G21" s="64">
        <v>1878</v>
      </c>
      <c r="H21" s="64">
        <v>1905</v>
      </c>
      <c r="I21" s="64">
        <v>1994</v>
      </c>
      <c r="J21" s="64">
        <v>2139</v>
      </c>
      <c r="K21" s="64">
        <v>2067</v>
      </c>
      <c r="L21" s="64">
        <v>2064</v>
      </c>
      <c r="M21" s="64">
        <v>2325</v>
      </c>
      <c r="N21" s="65">
        <v>2832</v>
      </c>
      <c r="O21" s="65">
        <v>3646</v>
      </c>
      <c r="P21" s="65">
        <v>3282</v>
      </c>
      <c r="Q21" s="65">
        <v>4450</v>
      </c>
      <c r="R21" s="65">
        <v>5177</v>
      </c>
      <c r="S21" s="65">
        <v>5124</v>
      </c>
    </row>
    <row r="22" spans="2:19" ht="15.75" customHeight="1" thickBot="1" x14ac:dyDescent="0.3">
      <c r="B22" s="11"/>
      <c r="C22" s="18" t="s">
        <v>12</v>
      </c>
      <c r="D22" s="24">
        <v>272</v>
      </c>
      <c r="E22" s="24">
        <v>304</v>
      </c>
      <c r="F22" s="24">
        <v>274</v>
      </c>
      <c r="G22" s="24">
        <v>323</v>
      </c>
      <c r="H22" s="24">
        <v>264</v>
      </c>
      <c r="I22" s="24">
        <v>249</v>
      </c>
      <c r="J22" s="24">
        <v>280</v>
      </c>
      <c r="K22" s="24">
        <v>305</v>
      </c>
      <c r="L22" s="24">
        <v>160</v>
      </c>
      <c r="M22" s="24">
        <v>141</v>
      </c>
      <c r="N22" s="25">
        <v>354</v>
      </c>
      <c r="O22" s="25">
        <v>200</v>
      </c>
      <c r="P22" s="25">
        <v>160</v>
      </c>
      <c r="Q22" s="25">
        <v>203</v>
      </c>
      <c r="R22" s="25">
        <v>156</v>
      </c>
      <c r="S22" s="25">
        <v>167</v>
      </c>
    </row>
    <row r="23" spans="2:19" ht="15.75" customHeight="1" thickBot="1" x14ac:dyDescent="0.3">
      <c r="B23" s="11"/>
      <c r="C23" s="18" t="s">
        <v>13</v>
      </c>
      <c r="D23" s="24">
        <v>4</v>
      </c>
      <c r="E23" s="24">
        <v>1</v>
      </c>
      <c r="F23" s="24">
        <v>4</v>
      </c>
      <c r="G23" s="24">
        <v>5</v>
      </c>
      <c r="H23" s="24">
        <v>27</v>
      </c>
      <c r="I23" s="24">
        <v>13</v>
      </c>
      <c r="J23" s="24">
        <v>5</v>
      </c>
      <c r="K23" s="24">
        <v>3</v>
      </c>
      <c r="L23" s="24">
        <v>1</v>
      </c>
      <c r="M23" s="24">
        <v>6</v>
      </c>
      <c r="N23" s="25">
        <v>2</v>
      </c>
      <c r="O23" s="25" t="s">
        <v>5</v>
      </c>
      <c r="P23" s="25">
        <v>2</v>
      </c>
      <c r="Q23" s="25">
        <v>4</v>
      </c>
      <c r="R23" s="25">
        <v>3</v>
      </c>
      <c r="S23" s="25" t="s">
        <v>9</v>
      </c>
    </row>
    <row r="24" spans="2:19" ht="15.75" customHeight="1" thickBot="1" x14ac:dyDescent="0.3">
      <c r="B24" s="11"/>
      <c r="C24" s="18" t="s">
        <v>14</v>
      </c>
      <c r="D24" s="24">
        <v>4444</v>
      </c>
      <c r="E24" s="24">
        <v>4670</v>
      </c>
      <c r="F24" s="24">
        <v>3358</v>
      </c>
      <c r="G24" s="24">
        <v>1529</v>
      </c>
      <c r="H24" s="24">
        <v>1660</v>
      </c>
      <c r="I24" s="24">
        <v>1420</v>
      </c>
      <c r="J24" s="24">
        <v>1191</v>
      </c>
      <c r="K24" s="24">
        <v>1121</v>
      </c>
      <c r="L24" s="24">
        <v>1055</v>
      </c>
      <c r="M24" s="24">
        <v>367</v>
      </c>
      <c r="N24" s="25">
        <v>332</v>
      </c>
      <c r="O24" s="25">
        <v>410</v>
      </c>
      <c r="P24" s="25">
        <v>346</v>
      </c>
      <c r="Q24" s="25">
        <v>440</v>
      </c>
      <c r="R24" s="25">
        <v>299</v>
      </c>
      <c r="S24" s="25">
        <v>348</v>
      </c>
    </row>
    <row r="25" spans="2:19" ht="15.75" customHeight="1" thickBot="1" x14ac:dyDescent="0.3">
      <c r="B25" s="11"/>
      <c r="C25" s="18" t="s">
        <v>15</v>
      </c>
      <c r="D25" s="24">
        <v>2</v>
      </c>
      <c r="E25" s="24">
        <v>2</v>
      </c>
      <c r="F25" s="24">
        <v>1</v>
      </c>
      <c r="G25" s="24">
        <v>3</v>
      </c>
      <c r="H25" s="24">
        <v>17</v>
      </c>
      <c r="I25" s="24">
        <v>3</v>
      </c>
      <c r="J25" s="24">
        <v>3</v>
      </c>
      <c r="K25" s="24">
        <v>3</v>
      </c>
      <c r="L25" s="24" t="s">
        <v>9</v>
      </c>
      <c r="M25" s="24">
        <v>1</v>
      </c>
      <c r="N25" s="25">
        <v>3</v>
      </c>
      <c r="O25" s="25">
        <v>1</v>
      </c>
      <c r="P25" s="25">
        <v>3</v>
      </c>
      <c r="Q25" s="25">
        <v>5</v>
      </c>
      <c r="R25" s="25">
        <v>2</v>
      </c>
      <c r="S25" s="25">
        <v>4</v>
      </c>
    </row>
    <row r="26" spans="2:19" ht="15.75" customHeight="1" thickBot="1" x14ac:dyDescent="0.3">
      <c r="B26" s="11"/>
      <c r="C26" s="18" t="s">
        <v>16</v>
      </c>
      <c r="D26" s="24">
        <v>2756</v>
      </c>
      <c r="E26" s="24">
        <v>2474</v>
      </c>
      <c r="F26" s="24">
        <v>2355</v>
      </c>
      <c r="G26" s="24">
        <v>2259</v>
      </c>
      <c r="H26" s="24">
        <v>2355</v>
      </c>
      <c r="I26" s="24">
        <v>2406</v>
      </c>
      <c r="J26" s="24">
        <v>2517</v>
      </c>
      <c r="K26" s="24">
        <v>2456</v>
      </c>
      <c r="L26" s="24">
        <v>2276</v>
      </c>
      <c r="M26" s="24">
        <v>2264</v>
      </c>
      <c r="N26" s="25">
        <v>2149</v>
      </c>
      <c r="O26" s="25">
        <v>2004</v>
      </c>
      <c r="P26" s="25">
        <v>1632</v>
      </c>
      <c r="Q26" s="25">
        <v>1811</v>
      </c>
      <c r="R26" s="25">
        <v>1823</v>
      </c>
      <c r="S26" s="25">
        <v>1443</v>
      </c>
    </row>
    <row r="27" spans="2:19" ht="15.75" customHeight="1" thickBot="1" x14ac:dyDescent="0.3">
      <c r="C27" s="18" t="s">
        <v>17</v>
      </c>
      <c r="D27" s="24">
        <v>815</v>
      </c>
      <c r="E27" s="24">
        <v>891</v>
      </c>
      <c r="F27" s="24">
        <v>867</v>
      </c>
      <c r="G27" s="24">
        <v>887</v>
      </c>
      <c r="H27" s="24">
        <v>887</v>
      </c>
      <c r="I27" s="24">
        <v>1064</v>
      </c>
      <c r="J27" s="24">
        <v>1300</v>
      </c>
      <c r="K27" s="24">
        <v>1116</v>
      </c>
      <c r="L27" s="24">
        <v>1019</v>
      </c>
      <c r="M27" s="24">
        <v>1013</v>
      </c>
      <c r="N27" s="25">
        <v>1118</v>
      </c>
      <c r="O27" s="25">
        <v>1161</v>
      </c>
      <c r="P27" s="25">
        <v>939</v>
      </c>
      <c r="Q27" s="25">
        <v>1241</v>
      </c>
      <c r="R27" s="25">
        <v>964</v>
      </c>
      <c r="S27" s="25">
        <v>887</v>
      </c>
    </row>
    <row r="28" spans="2:19" ht="15.75" customHeight="1" x14ac:dyDescent="0.25">
      <c r="C28" s="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</row>
    <row r="29" spans="2:19" ht="15.75" customHeight="1" x14ac:dyDescent="0.25">
      <c r="C29" s="55" t="s">
        <v>38</v>
      </c>
      <c r="D29" s="56">
        <v>38</v>
      </c>
      <c r="E29" s="56">
        <v>235</v>
      </c>
      <c r="F29" s="56">
        <v>124</v>
      </c>
      <c r="G29" s="56">
        <v>214</v>
      </c>
      <c r="H29" s="56">
        <v>90</v>
      </c>
      <c r="I29" s="56">
        <v>227</v>
      </c>
      <c r="J29" s="56">
        <v>228</v>
      </c>
      <c r="K29" s="56">
        <v>132</v>
      </c>
      <c r="L29" s="56">
        <v>110</v>
      </c>
      <c r="M29" s="56">
        <v>169</v>
      </c>
      <c r="N29" s="56">
        <v>128</v>
      </c>
      <c r="O29" s="56">
        <v>132</v>
      </c>
      <c r="P29" s="56">
        <v>151</v>
      </c>
      <c r="Q29" s="56">
        <v>140</v>
      </c>
      <c r="R29" s="56">
        <v>104</v>
      </c>
      <c r="S29" s="57">
        <v>86</v>
      </c>
    </row>
    <row r="30" spans="2:19" ht="15.75" customHeight="1" thickBot="1" x14ac:dyDescent="0.3">
      <c r="C30" s="6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</row>
    <row r="31" spans="2:19" ht="19.5" customHeight="1" thickBot="1" x14ac:dyDescent="0.3">
      <c r="C31" s="1" t="s">
        <v>8</v>
      </c>
      <c r="D31" s="29">
        <f>SUM(D20,D29)</f>
        <v>10279</v>
      </c>
      <c r="E31" s="29">
        <f t="shared" ref="E31:S31" si="1">SUM(E20,E29)</f>
        <v>10792</v>
      </c>
      <c r="F31" s="29">
        <f t="shared" si="1"/>
        <v>8947</v>
      </c>
      <c r="G31" s="29">
        <f t="shared" si="1"/>
        <v>7098</v>
      </c>
      <c r="H31" s="29">
        <f t="shared" si="1"/>
        <v>7205</v>
      </c>
      <c r="I31" s="29">
        <f t="shared" si="1"/>
        <v>7376</v>
      </c>
      <c r="J31" s="29">
        <f t="shared" si="1"/>
        <v>7663</v>
      </c>
      <c r="K31" s="29">
        <f t="shared" si="1"/>
        <v>7203</v>
      </c>
      <c r="L31" s="29">
        <f t="shared" si="1"/>
        <v>6685</v>
      </c>
      <c r="M31" s="29">
        <f t="shared" si="1"/>
        <v>6286</v>
      </c>
      <c r="N31" s="29">
        <f t="shared" si="1"/>
        <v>6918</v>
      </c>
      <c r="O31" s="29">
        <f t="shared" si="1"/>
        <v>7554</v>
      </c>
      <c r="P31" s="29">
        <f t="shared" si="1"/>
        <v>6515</v>
      </c>
      <c r="Q31" s="29">
        <f t="shared" si="1"/>
        <v>8294</v>
      </c>
      <c r="R31" s="29">
        <f t="shared" si="1"/>
        <v>8528</v>
      </c>
      <c r="S31" s="29">
        <f t="shared" si="1"/>
        <v>8059</v>
      </c>
    </row>
    <row r="32" spans="2:19" x14ac:dyDescent="0.25">
      <c r="Q32" s="3" t="s">
        <v>26</v>
      </c>
    </row>
    <row r="33" spans="2:19" x14ac:dyDescent="0.25">
      <c r="Q33" s="3" t="s">
        <v>26</v>
      </c>
      <c r="R33" s="35"/>
    </row>
    <row r="34" spans="2:19" ht="15.75" thickBot="1" x14ac:dyDescent="0.3"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</row>
    <row r="35" spans="2:19" ht="31.5" customHeight="1" thickBot="1" x14ac:dyDescent="0.3">
      <c r="B35" s="80" t="s">
        <v>18</v>
      </c>
      <c r="C35" s="78"/>
      <c r="D35" s="78"/>
      <c r="E35" s="78"/>
      <c r="F35" s="78"/>
      <c r="G35" s="78"/>
      <c r="H35" s="78"/>
      <c r="I35" s="78"/>
      <c r="J35" s="78"/>
      <c r="K35" s="78"/>
      <c r="L35" s="78"/>
      <c r="M35" s="78"/>
      <c r="N35" s="78"/>
      <c r="O35" s="78"/>
      <c r="P35" s="78"/>
      <c r="Q35" s="79"/>
    </row>
    <row r="36" spans="2:19" x14ac:dyDescent="0.25"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</row>
    <row r="38" spans="2:19" ht="22.5" customHeight="1" x14ac:dyDescent="0.25">
      <c r="C38" s="47"/>
      <c r="D38" s="4">
        <v>2008</v>
      </c>
      <c r="E38" s="4">
        <v>2009</v>
      </c>
      <c r="F38" s="4">
        <v>2010</v>
      </c>
      <c r="G38" s="4">
        <v>2011</v>
      </c>
      <c r="H38" s="4">
        <v>2012</v>
      </c>
      <c r="I38" s="4">
        <v>2013</v>
      </c>
      <c r="J38" s="4">
        <v>2014</v>
      </c>
      <c r="K38" s="4">
        <v>2015</v>
      </c>
      <c r="L38" s="4">
        <v>2016</v>
      </c>
      <c r="M38" s="4">
        <v>2017</v>
      </c>
      <c r="N38" s="4">
        <v>2018</v>
      </c>
      <c r="O38" s="4">
        <v>2019</v>
      </c>
      <c r="P38" s="4">
        <v>2020</v>
      </c>
      <c r="Q38" s="4">
        <v>2021</v>
      </c>
      <c r="R38" s="4">
        <v>2022</v>
      </c>
      <c r="S38" s="4">
        <v>2023</v>
      </c>
    </row>
    <row r="39" spans="2:19" x14ac:dyDescent="0.25">
      <c r="C39" s="59"/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1"/>
      <c r="O39" s="61"/>
      <c r="P39" s="60"/>
      <c r="Q39" s="60"/>
      <c r="R39" s="60"/>
      <c r="S39" s="62"/>
    </row>
    <row r="40" spans="2:19" x14ac:dyDescent="0.25">
      <c r="C40" s="55" t="s">
        <v>11</v>
      </c>
      <c r="D40" s="56">
        <v>1948</v>
      </c>
      <c r="E40" s="56">
        <v>2215</v>
      </c>
      <c r="F40" s="56">
        <v>1964</v>
      </c>
      <c r="G40" s="56">
        <v>1878</v>
      </c>
      <c r="H40" s="56">
        <v>1905</v>
      </c>
      <c r="I40" s="56">
        <v>1994</v>
      </c>
      <c r="J40" s="56">
        <v>2139</v>
      </c>
      <c r="K40" s="56">
        <v>2067</v>
      </c>
      <c r="L40" s="56">
        <v>2064</v>
      </c>
      <c r="M40" s="56">
        <v>2325</v>
      </c>
      <c r="N40" s="56">
        <v>2832</v>
      </c>
      <c r="O40" s="56">
        <v>3646</v>
      </c>
      <c r="P40" s="56">
        <v>3282</v>
      </c>
      <c r="Q40" s="56">
        <v>4450</v>
      </c>
      <c r="R40" s="56">
        <v>5177</v>
      </c>
      <c r="S40" s="57">
        <v>5124</v>
      </c>
    </row>
    <row r="41" spans="2:19" x14ac:dyDescent="0.25">
      <c r="C41" s="33"/>
      <c r="D41" s="58"/>
      <c r="E41" s="58"/>
      <c r="F41" s="58"/>
      <c r="G41" s="58"/>
      <c r="H41" s="58"/>
      <c r="I41" s="58"/>
      <c r="J41" s="58"/>
      <c r="K41" s="58"/>
      <c r="L41" s="58"/>
      <c r="M41" s="58"/>
      <c r="N41" s="58"/>
      <c r="O41" s="58"/>
      <c r="P41" s="58"/>
      <c r="Q41" s="58"/>
      <c r="R41" s="58"/>
      <c r="S41" s="58"/>
    </row>
    <row r="42" spans="2:19" x14ac:dyDescent="0.25">
      <c r="C42" s="55" t="s">
        <v>20</v>
      </c>
      <c r="D42" s="56">
        <f>SUM(D43:D45)</f>
        <v>8293</v>
      </c>
      <c r="E42" s="56">
        <f t="shared" ref="E42:S42" si="2">SUM(E43:E45)</f>
        <v>8342</v>
      </c>
      <c r="F42" s="56">
        <f t="shared" si="2"/>
        <v>6859</v>
      </c>
      <c r="G42" s="56">
        <f t="shared" si="2"/>
        <v>5139</v>
      </c>
      <c r="H42" s="56">
        <f t="shared" si="2"/>
        <v>5269</v>
      </c>
      <c r="I42" s="56">
        <f t="shared" si="2"/>
        <v>5320</v>
      </c>
      <c r="J42" s="56">
        <f t="shared" si="2"/>
        <v>5296</v>
      </c>
      <c r="K42" s="56">
        <f t="shared" si="2"/>
        <v>5004</v>
      </c>
      <c r="L42" s="56">
        <f t="shared" si="2"/>
        <v>4511</v>
      </c>
      <c r="M42" s="56">
        <f t="shared" si="2"/>
        <v>3792</v>
      </c>
      <c r="N42" s="56">
        <f t="shared" si="2"/>
        <v>3700</v>
      </c>
      <c r="O42" s="56">
        <f t="shared" si="2"/>
        <v>3776</v>
      </c>
      <c r="P42" s="56">
        <f t="shared" si="2"/>
        <v>3082</v>
      </c>
      <c r="Q42" s="56">
        <f t="shared" si="2"/>
        <v>3704</v>
      </c>
      <c r="R42" s="56">
        <f t="shared" si="2"/>
        <v>3247</v>
      </c>
      <c r="S42" s="57">
        <f t="shared" si="2"/>
        <v>2849</v>
      </c>
    </row>
    <row r="43" spans="2:19" ht="15.75" thickBot="1" x14ac:dyDescent="0.3">
      <c r="C43" s="53" t="s">
        <v>19</v>
      </c>
      <c r="D43" s="54">
        <v>21</v>
      </c>
      <c r="E43" s="54">
        <v>24</v>
      </c>
      <c r="F43" s="54">
        <v>15</v>
      </c>
      <c r="G43" s="54">
        <v>13</v>
      </c>
      <c r="H43" s="54">
        <v>55</v>
      </c>
      <c r="I43" s="54">
        <v>19</v>
      </c>
      <c r="J43" s="54">
        <v>10</v>
      </c>
      <c r="K43" s="54">
        <v>1</v>
      </c>
      <c r="L43" s="54">
        <v>8</v>
      </c>
      <c r="M43" s="54">
        <v>5</v>
      </c>
      <c r="N43" s="54">
        <v>35</v>
      </c>
      <c r="O43" s="54">
        <v>39</v>
      </c>
      <c r="P43" s="54">
        <v>42</v>
      </c>
      <c r="Q43" s="54">
        <v>143</v>
      </c>
      <c r="R43" s="54">
        <v>90</v>
      </c>
      <c r="S43" s="54">
        <v>116</v>
      </c>
    </row>
    <row r="44" spans="2:19" ht="15.75" thickBot="1" x14ac:dyDescent="0.3">
      <c r="C44" s="18" t="s">
        <v>27</v>
      </c>
      <c r="D44" s="24">
        <v>7080</v>
      </c>
      <c r="E44" s="24">
        <v>7172</v>
      </c>
      <c r="F44" s="24">
        <v>5758</v>
      </c>
      <c r="G44" s="24">
        <v>4034</v>
      </c>
      <c r="H44" s="24">
        <v>4187</v>
      </c>
      <c r="I44" s="24">
        <v>3641</v>
      </c>
      <c r="J44" s="24">
        <v>3189</v>
      </c>
      <c r="K44" s="24">
        <v>3116</v>
      </c>
      <c r="L44" s="24">
        <v>2777</v>
      </c>
      <c r="M44" s="24">
        <v>2335</v>
      </c>
      <c r="N44" s="25">
        <v>2243</v>
      </c>
      <c r="O44" s="25">
        <v>2274</v>
      </c>
      <c r="P44" s="25">
        <v>1833</v>
      </c>
      <c r="Q44" s="25">
        <v>2041</v>
      </c>
      <c r="R44" s="25">
        <v>2011</v>
      </c>
      <c r="S44" s="25">
        <v>1646</v>
      </c>
    </row>
    <row r="45" spans="2:19" ht="15.75" thickBot="1" x14ac:dyDescent="0.3">
      <c r="C45" s="18" t="s">
        <v>36</v>
      </c>
      <c r="D45" s="24">
        <v>1192</v>
      </c>
      <c r="E45" s="24">
        <v>1146</v>
      </c>
      <c r="F45" s="24">
        <v>1086</v>
      </c>
      <c r="G45" s="24">
        <v>1092</v>
      </c>
      <c r="H45" s="24">
        <v>1027</v>
      </c>
      <c r="I45" s="24">
        <v>1660</v>
      </c>
      <c r="J45" s="24">
        <v>2097</v>
      </c>
      <c r="K45" s="24">
        <v>1887</v>
      </c>
      <c r="L45" s="24">
        <v>1726</v>
      </c>
      <c r="M45" s="24">
        <v>1452</v>
      </c>
      <c r="N45" s="25">
        <v>1422</v>
      </c>
      <c r="O45" s="25">
        <v>1463</v>
      </c>
      <c r="P45" s="25">
        <v>1207</v>
      </c>
      <c r="Q45" s="25">
        <v>1520</v>
      </c>
      <c r="R45" s="25">
        <v>1146</v>
      </c>
      <c r="S45" s="25">
        <v>1087</v>
      </c>
    </row>
    <row r="46" spans="2:19" x14ac:dyDescent="0.25">
      <c r="C46" s="52"/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51"/>
      <c r="P46" s="51"/>
      <c r="Q46" s="51"/>
      <c r="R46" s="51"/>
      <c r="S46" s="51"/>
    </row>
    <row r="47" spans="2:19" x14ac:dyDescent="0.25">
      <c r="C47" s="55" t="s">
        <v>38</v>
      </c>
      <c r="D47" s="56">
        <v>38</v>
      </c>
      <c r="E47" s="56">
        <v>235</v>
      </c>
      <c r="F47" s="56">
        <v>124</v>
      </c>
      <c r="G47" s="56">
        <v>81</v>
      </c>
      <c r="H47" s="56">
        <v>31</v>
      </c>
      <c r="I47" s="56">
        <v>62</v>
      </c>
      <c r="J47" s="56">
        <v>228</v>
      </c>
      <c r="K47" s="56">
        <v>132</v>
      </c>
      <c r="L47" s="56">
        <v>110</v>
      </c>
      <c r="M47" s="56">
        <v>169</v>
      </c>
      <c r="N47" s="56">
        <v>386</v>
      </c>
      <c r="O47" s="56">
        <v>132</v>
      </c>
      <c r="P47" s="56">
        <v>151</v>
      </c>
      <c r="Q47" s="56">
        <v>140</v>
      </c>
      <c r="R47" s="56">
        <v>104</v>
      </c>
      <c r="S47" s="57">
        <v>86</v>
      </c>
    </row>
    <row r="48" spans="2:19" ht="15.75" thickBot="1" x14ac:dyDescent="0.3">
      <c r="C48" s="14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27"/>
    </row>
    <row r="49" spans="2:19" ht="19.5" customHeight="1" thickBot="1" x14ac:dyDescent="0.3">
      <c r="C49" s="1" t="s">
        <v>8</v>
      </c>
      <c r="D49" s="28">
        <f>SUM(D40,D42,D47)</f>
        <v>10279</v>
      </c>
      <c r="E49" s="28">
        <f t="shared" ref="E49:S49" si="3">SUM(E40,E42,E47)</f>
        <v>10792</v>
      </c>
      <c r="F49" s="28">
        <f t="shared" si="3"/>
        <v>8947</v>
      </c>
      <c r="G49" s="28">
        <f t="shared" si="3"/>
        <v>7098</v>
      </c>
      <c r="H49" s="28">
        <f t="shared" si="3"/>
        <v>7205</v>
      </c>
      <c r="I49" s="28">
        <f t="shared" si="3"/>
        <v>7376</v>
      </c>
      <c r="J49" s="28">
        <f t="shared" si="3"/>
        <v>7663</v>
      </c>
      <c r="K49" s="28">
        <f t="shared" si="3"/>
        <v>7203</v>
      </c>
      <c r="L49" s="28">
        <f t="shared" si="3"/>
        <v>6685</v>
      </c>
      <c r="M49" s="28">
        <f t="shared" si="3"/>
        <v>6286</v>
      </c>
      <c r="N49" s="28">
        <f t="shared" si="3"/>
        <v>6918</v>
      </c>
      <c r="O49" s="28">
        <f t="shared" si="3"/>
        <v>7554</v>
      </c>
      <c r="P49" s="28">
        <f t="shared" si="3"/>
        <v>6515</v>
      </c>
      <c r="Q49" s="28">
        <f t="shared" si="3"/>
        <v>8294</v>
      </c>
      <c r="R49" s="28">
        <f t="shared" si="3"/>
        <v>8528</v>
      </c>
      <c r="S49" s="28">
        <f t="shared" si="3"/>
        <v>8059</v>
      </c>
    </row>
    <row r="52" spans="2:19" x14ac:dyDescent="0.25">
      <c r="B52" s="23" t="s">
        <v>34</v>
      </c>
      <c r="C52" s="7"/>
      <c r="D52" s="7"/>
      <c r="E52" s="7"/>
      <c r="F52" s="7"/>
      <c r="G52" s="7"/>
      <c r="H52" s="7"/>
    </row>
    <row r="53" spans="2:19" x14ac:dyDescent="0.25">
      <c r="P53" s="3" t="s">
        <v>26</v>
      </c>
    </row>
    <row r="54" spans="2:19" x14ac:dyDescent="0.25">
      <c r="P54" s="3" t="s">
        <v>26</v>
      </c>
    </row>
    <row r="55" spans="2:19" x14ac:dyDescent="0.25">
      <c r="P55" s="3" t="s">
        <v>26</v>
      </c>
    </row>
  </sheetData>
  <mergeCells count="2">
    <mergeCell ref="B15:Q15"/>
    <mergeCell ref="B35:Q35"/>
  </mergeCells>
  <pageMargins left="0.7" right="0.7" top="0.75" bottom="0.75" header="0.3" footer="0.3"/>
  <pageSetup paperSize="9" orientation="portrait" verticalDpi="0" r:id="rId1"/>
  <ignoredErrors>
    <ignoredError sqref="C49 D42:S42 D49:S49 D20:S20 D31:S31" unlocked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2:AJ28"/>
  <sheetViews>
    <sheetView workbookViewId="0"/>
  </sheetViews>
  <sheetFormatPr baseColWidth="10" defaultRowHeight="15" x14ac:dyDescent="0.25"/>
  <cols>
    <col min="1" max="2" width="11.42578125" style="3"/>
    <col min="3" max="3" width="40.28515625" style="3" customWidth="1"/>
    <col min="4" max="17" width="11.42578125" style="3"/>
    <col min="18" max="18" width="14.7109375" style="3" bestFit="1" customWidth="1"/>
    <col min="19" max="16384" width="11.42578125" style="3"/>
  </cols>
  <sheetData>
    <row r="12" spans="3:36" x14ac:dyDescent="0.25"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</row>
    <row r="13" spans="3:36" ht="27.75" customHeight="1" x14ac:dyDescent="0.25">
      <c r="C13" s="20"/>
      <c r="D13" s="82" t="s">
        <v>21</v>
      </c>
      <c r="E13" s="83"/>
      <c r="F13" s="83"/>
      <c r="G13" s="83"/>
      <c r="H13" s="83"/>
      <c r="I13" s="83"/>
      <c r="J13" s="83"/>
      <c r="K13" s="83"/>
      <c r="L13" s="83"/>
      <c r="M13" s="83"/>
      <c r="N13" s="83"/>
      <c r="O13" s="83"/>
      <c r="P13" s="83"/>
      <c r="Q13" s="83"/>
      <c r="R13" s="83"/>
      <c r="S13" s="84"/>
      <c r="T13" s="82" t="s">
        <v>23</v>
      </c>
      <c r="U13" s="83"/>
      <c r="V13" s="83"/>
      <c r="W13" s="83"/>
      <c r="X13" s="83"/>
      <c r="Y13" s="83"/>
      <c r="Z13" s="83"/>
      <c r="AA13" s="83"/>
      <c r="AB13" s="83"/>
      <c r="AC13" s="83"/>
      <c r="AD13" s="83"/>
      <c r="AE13" s="83"/>
      <c r="AF13" s="83"/>
      <c r="AG13" s="83"/>
      <c r="AH13" s="83"/>
      <c r="AI13" s="84"/>
    </row>
    <row r="14" spans="3:36" ht="30" customHeight="1" thickBot="1" x14ac:dyDescent="0.3">
      <c r="C14" s="4" t="s">
        <v>40</v>
      </c>
      <c r="D14" s="21">
        <v>2008</v>
      </c>
      <c r="E14" s="21">
        <v>2009</v>
      </c>
      <c r="F14" s="21">
        <v>2010</v>
      </c>
      <c r="G14" s="21">
        <v>2011</v>
      </c>
      <c r="H14" s="21">
        <v>2012</v>
      </c>
      <c r="I14" s="21">
        <v>2013</v>
      </c>
      <c r="J14" s="21">
        <v>2014</v>
      </c>
      <c r="K14" s="21">
        <v>2015</v>
      </c>
      <c r="L14" s="21">
        <v>2016</v>
      </c>
      <c r="M14" s="21">
        <v>2017</v>
      </c>
      <c r="N14" s="21">
        <v>2018</v>
      </c>
      <c r="O14" s="21">
        <v>2019</v>
      </c>
      <c r="P14" s="21">
        <v>2020</v>
      </c>
      <c r="Q14" s="21">
        <v>2021</v>
      </c>
      <c r="R14" s="21">
        <v>2022</v>
      </c>
      <c r="S14" s="21">
        <v>2023</v>
      </c>
      <c r="T14" s="4">
        <v>2008</v>
      </c>
      <c r="U14" s="4">
        <v>2009</v>
      </c>
      <c r="V14" s="4">
        <v>2010</v>
      </c>
      <c r="W14" s="4">
        <v>2011</v>
      </c>
      <c r="X14" s="4">
        <v>2012</v>
      </c>
      <c r="Y14" s="4">
        <v>2013</v>
      </c>
      <c r="Z14" s="4">
        <v>2014</v>
      </c>
      <c r="AA14" s="4">
        <v>2015</v>
      </c>
      <c r="AB14" s="4">
        <v>2016</v>
      </c>
      <c r="AC14" s="4">
        <v>2017</v>
      </c>
      <c r="AD14" s="4">
        <v>2018</v>
      </c>
      <c r="AE14" s="4">
        <v>2019</v>
      </c>
      <c r="AF14" s="17">
        <v>2020</v>
      </c>
      <c r="AG14" s="17">
        <v>2021</v>
      </c>
      <c r="AH14" s="17">
        <v>2022</v>
      </c>
      <c r="AI14" s="74">
        <v>2023</v>
      </c>
      <c r="AJ14" s="22"/>
    </row>
    <row r="15" spans="3:36" ht="15.75" thickBot="1" x14ac:dyDescent="0.3">
      <c r="C15" s="18" t="s">
        <v>11</v>
      </c>
      <c r="D15" s="24">
        <v>5</v>
      </c>
      <c r="E15" s="24">
        <v>9</v>
      </c>
      <c r="F15" s="24">
        <v>6</v>
      </c>
      <c r="G15" s="24">
        <v>6</v>
      </c>
      <c r="H15" s="24">
        <v>1</v>
      </c>
      <c r="I15" s="24">
        <v>9</v>
      </c>
      <c r="J15" s="24">
        <v>3</v>
      </c>
      <c r="K15" s="24">
        <v>3</v>
      </c>
      <c r="L15" s="24">
        <v>2</v>
      </c>
      <c r="M15" s="24">
        <v>9</v>
      </c>
      <c r="N15" s="25">
        <v>4</v>
      </c>
      <c r="O15" s="25">
        <v>19</v>
      </c>
      <c r="P15" s="25">
        <v>2</v>
      </c>
      <c r="Q15" s="25">
        <v>8</v>
      </c>
      <c r="R15" s="25">
        <v>4</v>
      </c>
      <c r="S15" s="70">
        <v>1</v>
      </c>
      <c r="T15" s="69">
        <v>3</v>
      </c>
      <c r="U15" s="24">
        <v>10</v>
      </c>
      <c r="V15" s="24" t="s">
        <v>9</v>
      </c>
      <c r="W15" s="24">
        <v>2</v>
      </c>
      <c r="X15" s="24">
        <v>4</v>
      </c>
      <c r="Y15" s="24">
        <v>4</v>
      </c>
      <c r="Z15" s="24">
        <v>0</v>
      </c>
      <c r="AA15" s="24">
        <v>9</v>
      </c>
      <c r="AB15" s="24">
        <v>8</v>
      </c>
      <c r="AC15" s="24">
        <v>1</v>
      </c>
      <c r="AD15" s="25">
        <v>14</v>
      </c>
      <c r="AE15" s="25">
        <v>17</v>
      </c>
      <c r="AF15" s="25">
        <v>9</v>
      </c>
      <c r="AG15" s="25">
        <v>14</v>
      </c>
      <c r="AH15" s="25">
        <v>14</v>
      </c>
      <c r="AI15" s="70">
        <v>17</v>
      </c>
      <c r="AJ15" s="12"/>
    </row>
    <row r="16" spans="3:36" ht="15.75" thickBot="1" x14ac:dyDescent="0.3">
      <c r="C16" s="18" t="s">
        <v>14</v>
      </c>
      <c r="D16" s="24">
        <v>38</v>
      </c>
      <c r="E16" s="24">
        <v>22</v>
      </c>
      <c r="F16" s="24">
        <v>32</v>
      </c>
      <c r="G16" s="24">
        <v>57</v>
      </c>
      <c r="H16" s="24">
        <v>12</v>
      </c>
      <c r="I16" s="24">
        <v>13</v>
      </c>
      <c r="J16" s="24">
        <v>7</v>
      </c>
      <c r="K16" s="24">
        <v>12</v>
      </c>
      <c r="L16" s="24">
        <v>10</v>
      </c>
      <c r="M16" s="24">
        <v>6</v>
      </c>
      <c r="N16" s="25">
        <v>1</v>
      </c>
      <c r="O16" s="25">
        <v>1</v>
      </c>
      <c r="P16" s="25">
        <v>4</v>
      </c>
      <c r="Q16" s="25">
        <v>6</v>
      </c>
      <c r="R16" s="25">
        <v>2</v>
      </c>
      <c r="S16" s="25">
        <v>8</v>
      </c>
      <c r="T16" s="71">
        <v>2</v>
      </c>
      <c r="U16" s="24">
        <v>4</v>
      </c>
      <c r="V16" s="24">
        <v>1</v>
      </c>
      <c r="W16" s="24">
        <v>4</v>
      </c>
      <c r="X16" s="24">
        <v>1</v>
      </c>
      <c r="Y16" s="24">
        <v>2</v>
      </c>
      <c r="Z16" s="24">
        <v>3</v>
      </c>
      <c r="AA16" s="24">
        <v>1</v>
      </c>
      <c r="AB16" s="24">
        <v>2</v>
      </c>
      <c r="AC16" s="24">
        <v>2</v>
      </c>
      <c r="AD16" s="25" t="s">
        <v>5</v>
      </c>
      <c r="AE16" s="25" t="s">
        <v>9</v>
      </c>
      <c r="AF16" s="25">
        <v>2</v>
      </c>
      <c r="AG16" s="25">
        <v>7</v>
      </c>
      <c r="AH16" s="25">
        <v>4</v>
      </c>
      <c r="AI16" s="70" t="s">
        <v>9</v>
      </c>
      <c r="AJ16" s="12"/>
    </row>
    <row r="17" spans="2:36" ht="15.75" thickBot="1" x14ac:dyDescent="0.3">
      <c r="C17" s="18" t="s">
        <v>12</v>
      </c>
      <c r="D17" s="24">
        <v>2</v>
      </c>
      <c r="E17" s="24">
        <v>5</v>
      </c>
      <c r="F17" s="24">
        <v>1</v>
      </c>
      <c r="G17" s="24">
        <v>1</v>
      </c>
      <c r="H17" s="24" t="s">
        <v>9</v>
      </c>
      <c r="I17" s="24">
        <v>3</v>
      </c>
      <c r="J17" s="24">
        <v>31</v>
      </c>
      <c r="K17" s="24" t="s">
        <v>9</v>
      </c>
      <c r="L17" s="24">
        <v>2</v>
      </c>
      <c r="M17" s="24">
        <v>10</v>
      </c>
      <c r="N17" s="25" t="s">
        <v>5</v>
      </c>
      <c r="O17" s="25">
        <v>15</v>
      </c>
      <c r="P17" s="25">
        <v>1</v>
      </c>
      <c r="Q17" s="25">
        <v>2</v>
      </c>
      <c r="R17" s="25">
        <v>1</v>
      </c>
      <c r="S17" s="25" t="s">
        <v>9</v>
      </c>
      <c r="T17" s="71">
        <v>5</v>
      </c>
      <c r="U17" s="24">
        <v>5</v>
      </c>
      <c r="V17" s="24">
        <v>1</v>
      </c>
      <c r="W17" s="24">
        <v>2</v>
      </c>
      <c r="X17" s="24">
        <v>7</v>
      </c>
      <c r="Y17" s="24">
        <v>2</v>
      </c>
      <c r="Z17" s="24">
        <v>2</v>
      </c>
      <c r="AA17" s="24" t="s">
        <v>9</v>
      </c>
      <c r="AB17" s="24">
        <v>1</v>
      </c>
      <c r="AC17" s="24" t="s">
        <v>9</v>
      </c>
      <c r="AD17" s="25">
        <v>3</v>
      </c>
      <c r="AE17" s="25">
        <v>2</v>
      </c>
      <c r="AF17" s="25">
        <v>1</v>
      </c>
      <c r="AG17" s="25">
        <v>3</v>
      </c>
      <c r="AH17" s="25">
        <v>1</v>
      </c>
      <c r="AI17" s="70">
        <v>1</v>
      </c>
      <c r="AJ17" s="12"/>
    </row>
    <row r="18" spans="2:36" ht="15.75" thickBot="1" x14ac:dyDescent="0.3">
      <c r="C18" s="18" t="s">
        <v>22</v>
      </c>
      <c r="D18" s="24">
        <v>19</v>
      </c>
      <c r="E18" s="24">
        <v>37</v>
      </c>
      <c r="F18" s="24">
        <v>23</v>
      </c>
      <c r="G18" s="24">
        <v>9</v>
      </c>
      <c r="H18" s="24">
        <v>16</v>
      </c>
      <c r="I18" s="24">
        <v>16</v>
      </c>
      <c r="J18" s="24">
        <v>2</v>
      </c>
      <c r="K18" s="24">
        <v>3</v>
      </c>
      <c r="L18" s="24">
        <v>2</v>
      </c>
      <c r="M18" s="24">
        <v>9</v>
      </c>
      <c r="N18" s="25">
        <v>2</v>
      </c>
      <c r="O18" s="25">
        <v>7</v>
      </c>
      <c r="P18" s="25">
        <v>1</v>
      </c>
      <c r="Q18" s="25">
        <v>3</v>
      </c>
      <c r="R18" s="25" t="s">
        <v>9</v>
      </c>
      <c r="S18" s="25">
        <v>5</v>
      </c>
      <c r="T18" s="71">
        <v>13</v>
      </c>
      <c r="U18" s="24">
        <v>10</v>
      </c>
      <c r="V18" s="24">
        <v>4</v>
      </c>
      <c r="W18" s="24">
        <v>6</v>
      </c>
      <c r="X18" s="24">
        <v>7</v>
      </c>
      <c r="Y18" s="24">
        <v>8</v>
      </c>
      <c r="Z18" s="24">
        <v>2</v>
      </c>
      <c r="AA18" s="24">
        <v>5</v>
      </c>
      <c r="AB18" s="24">
        <v>21</v>
      </c>
      <c r="AC18" s="24">
        <v>6</v>
      </c>
      <c r="AD18" s="25">
        <v>1</v>
      </c>
      <c r="AE18" s="25">
        <v>5</v>
      </c>
      <c r="AF18" s="25">
        <v>5</v>
      </c>
      <c r="AG18" s="25">
        <v>6</v>
      </c>
      <c r="AH18" s="25">
        <v>16</v>
      </c>
      <c r="AI18" s="70">
        <v>15</v>
      </c>
      <c r="AJ18" s="12"/>
    </row>
    <row r="19" spans="2:36" ht="15.75" thickBot="1" x14ac:dyDescent="0.3">
      <c r="C19" s="18" t="s">
        <v>17</v>
      </c>
      <c r="D19" s="24">
        <v>21</v>
      </c>
      <c r="E19" s="24">
        <v>10</v>
      </c>
      <c r="F19" s="24">
        <v>33</v>
      </c>
      <c r="G19" s="24">
        <v>64</v>
      </c>
      <c r="H19" s="24">
        <v>7</v>
      </c>
      <c r="I19" s="24">
        <v>11</v>
      </c>
      <c r="J19" s="24">
        <v>6</v>
      </c>
      <c r="K19" s="24">
        <v>4</v>
      </c>
      <c r="L19" s="24">
        <v>6</v>
      </c>
      <c r="M19" s="24">
        <v>4</v>
      </c>
      <c r="N19" s="25">
        <v>4</v>
      </c>
      <c r="O19" s="25">
        <v>8</v>
      </c>
      <c r="P19" s="25">
        <v>3</v>
      </c>
      <c r="Q19" s="25">
        <v>6</v>
      </c>
      <c r="R19" s="25">
        <v>3</v>
      </c>
      <c r="S19" s="25">
        <v>5</v>
      </c>
      <c r="T19" s="72">
        <v>26</v>
      </c>
      <c r="U19" s="24">
        <v>23</v>
      </c>
      <c r="V19" s="24">
        <v>8</v>
      </c>
      <c r="W19" s="24">
        <v>15</v>
      </c>
      <c r="X19" s="24">
        <v>13</v>
      </c>
      <c r="Y19" s="24">
        <v>12</v>
      </c>
      <c r="Z19" s="24">
        <v>9</v>
      </c>
      <c r="AA19" s="24">
        <v>12</v>
      </c>
      <c r="AB19" s="24">
        <v>24</v>
      </c>
      <c r="AC19" s="24">
        <v>21</v>
      </c>
      <c r="AD19" s="25">
        <v>4</v>
      </c>
      <c r="AE19" s="25">
        <v>9</v>
      </c>
      <c r="AF19" s="25">
        <v>49</v>
      </c>
      <c r="AG19" s="25">
        <v>62</v>
      </c>
      <c r="AH19" s="25">
        <v>28</v>
      </c>
      <c r="AI19" s="73">
        <v>11</v>
      </c>
      <c r="AJ19" s="12"/>
    </row>
    <row r="20" spans="2:36" ht="19.5" customHeight="1" thickBot="1" x14ac:dyDescent="0.3">
      <c r="C20" s="1" t="s">
        <v>8</v>
      </c>
      <c r="D20" s="2">
        <f>SUM(D15:D19)</f>
        <v>85</v>
      </c>
      <c r="E20" s="2">
        <f t="shared" ref="E20:AD20" si="0">SUM(E15:E19)</f>
        <v>83</v>
      </c>
      <c r="F20" s="2">
        <f t="shared" si="0"/>
        <v>95</v>
      </c>
      <c r="G20" s="2">
        <f t="shared" si="0"/>
        <v>137</v>
      </c>
      <c r="H20" s="2">
        <f t="shared" si="0"/>
        <v>36</v>
      </c>
      <c r="I20" s="2">
        <f t="shared" si="0"/>
        <v>52</v>
      </c>
      <c r="J20" s="2">
        <f t="shared" si="0"/>
        <v>49</v>
      </c>
      <c r="K20" s="2">
        <f t="shared" si="0"/>
        <v>22</v>
      </c>
      <c r="L20" s="2">
        <f t="shared" si="0"/>
        <v>22</v>
      </c>
      <c r="M20" s="2">
        <f t="shared" si="0"/>
        <v>38</v>
      </c>
      <c r="N20" s="2">
        <f t="shared" si="0"/>
        <v>11</v>
      </c>
      <c r="O20" s="2">
        <f t="shared" ref="O20" si="1">SUM(O15:O19)</f>
        <v>50</v>
      </c>
      <c r="P20" s="2">
        <f>SUM(P15:P19)</f>
        <v>11</v>
      </c>
      <c r="Q20" s="2">
        <f>SUM(Q15:Q19)</f>
        <v>25</v>
      </c>
      <c r="R20" s="2">
        <f>SUM(R15:R19)</f>
        <v>10</v>
      </c>
      <c r="S20" s="2">
        <f>SUM(S15:S19)</f>
        <v>19</v>
      </c>
      <c r="T20" s="16">
        <f t="shared" si="0"/>
        <v>49</v>
      </c>
      <c r="U20" s="2">
        <f t="shared" si="0"/>
        <v>52</v>
      </c>
      <c r="V20" s="2">
        <f t="shared" si="0"/>
        <v>14</v>
      </c>
      <c r="W20" s="2">
        <f t="shared" si="0"/>
        <v>29</v>
      </c>
      <c r="X20" s="2">
        <f t="shared" si="0"/>
        <v>32</v>
      </c>
      <c r="Y20" s="2">
        <f t="shared" si="0"/>
        <v>28</v>
      </c>
      <c r="Z20" s="2">
        <f t="shared" si="0"/>
        <v>16</v>
      </c>
      <c r="AA20" s="2">
        <f t="shared" si="0"/>
        <v>27</v>
      </c>
      <c r="AB20" s="2">
        <f t="shared" si="0"/>
        <v>56</v>
      </c>
      <c r="AC20" s="2">
        <f t="shared" si="0"/>
        <v>30</v>
      </c>
      <c r="AD20" s="2">
        <f t="shared" si="0"/>
        <v>22</v>
      </c>
      <c r="AE20" s="2">
        <f t="shared" ref="AE20" si="2">SUM(AE15:AE19)</f>
        <v>33</v>
      </c>
      <c r="AF20" s="2">
        <v>66</v>
      </c>
      <c r="AG20" s="2">
        <f t="shared" ref="AG20:AI20" si="3">SUM(AG15:AG19)</f>
        <v>92</v>
      </c>
      <c r="AH20" s="2">
        <v>63</v>
      </c>
      <c r="AI20" s="2">
        <f t="shared" si="3"/>
        <v>44</v>
      </c>
    </row>
    <row r="23" spans="2:36" ht="15" customHeight="1" x14ac:dyDescent="0.25">
      <c r="C23" s="81" t="s">
        <v>35</v>
      </c>
      <c r="D23" s="81"/>
      <c r="E23" s="81"/>
      <c r="F23" s="81"/>
      <c r="G23" s="81"/>
      <c r="H23" s="81"/>
      <c r="I23" s="81"/>
      <c r="J23" s="81"/>
      <c r="K23" s="81"/>
      <c r="L23" s="81"/>
      <c r="M23" s="81"/>
      <c r="N23" s="15"/>
      <c r="O23" s="15"/>
      <c r="P23" s="15"/>
      <c r="Q23" s="15"/>
      <c r="R23" s="75"/>
      <c r="S23" s="15"/>
      <c r="T23" s="15"/>
    </row>
    <row r="24" spans="2:36" x14ac:dyDescent="0.25">
      <c r="C24" s="81"/>
      <c r="D24" s="81"/>
      <c r="E24" s="81"/>
      <c r="F24" s="81"/>
      <c r="G24" s="81"/>
      <c r="H24" s="81"/>
      <c r="I24" s="81"/>
      <c r="J24" s="81"/>
      <c r="K24" s="81"/>
      <c r="L24" s="81"/>
      <c r="M24" s="81"/>
      <c r="N24" s="15"/>
      <c r="O24" s="15"/>
      <c r="P24" s="15"/>
      <c r="Q24" s="15"/>
      <c r="R24" s="15"/>
      <c r="S24" s="15"/>
      <c r="T24" s="15"/>
    </row>
    <row r="25" spans="2:36" x14ac:dyDescent="0.25">
      <c r="C25" s="81"/>
      <c r="D25" s="81"/>
      <c r="E25" s="81"/>
      <c r="F25" s="81"/>
      <c r="G25" s="81"/>
      <c r="H25" s="81"/>
      <c r="I25" s="81"/>
      <c r="J25" s="81"/>
      <c r="K25" s="81"/>
      <c r="L25" s="81"/>
      <c r="M25" s="81"/>
      <c r="N25" s="15"/>
      <c r="O25" s="15"/>
      <c r="P25" s="15"/>
      <c r="Q25" s="15"/>
      <c r="R25" s="15"/>
      <c r="S25" s="15"/>
      <c r="T25" s="15"/>
    </row>
    <row r="26" spans="2:36" x14ac:dyDescent="0.25"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</row>
    <row r="27" spans="2:36" x14ac:dyDescent="0.25"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</row>
    <row r="28" spans="2:36" x14ac:dyDescent="0.25">
      <c r="B28" s="23" t="s">
        <v>34</v>
      </c>
    </row>
  </sheetData>
  <mergeCells count="3">
    <mergeCell ref="C23:M25"/>
    <mergeCell ref="D13:S13"/>
    <mergeCell ref="T13:AI13"/>
  </mergeCells>
  <pageMargins left="0.7" right="0.7" top="0.75" bottom="0.75" header="0.3" footer="0.3"/>
  <pageSetup paperSize="9" orientation="portrait" horizontalDpi="200" verticalDpi="200" r:id="rId1"/>
  <ignoredErrors>
    <ignoredError sqref="AF20" formulaRange="1"/>
    <ignoredError sqref="D20:Q20 T20:AE20 AI20 AG20" formulaRange="1" unlockedFormula="1"/>
    <ignoredError sqref="R20:S20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Inicio</vt:lpstr>
      <vt:lpstr>Origen Recursos de  Amparo</vt:lpstr>
      <vt:lpstr>Recursos de Amparo Interpuestos</vt:lpstr>
      <vt:lpstr>Resoluciones Jud. Anuladas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Ildefonso Villán Criado</dc:creator>
  <cp:lastModifiedBy>Francisco Javier Patón Cubo</cp:lastModifiedBy>
  <dcterms:created xsi:type="dcterms:W3CDTF">2019-05-08T10:06:44Z</dcterms:created>
  <dcterms:modified xsi:type="dcterms:W3CDTF">2024-04-10T08:32:18Z</dcterms:modified>
</cp:coreProperties>
</file>